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0" yWindow="-15" windowWidth="10845" windowHeight="10095" tabRatio="783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Lists" sheetId="4" r:id="rId7"/>
  </sheets>
  <definedNames>
    <definedName name="budget" localSheetId="6">Lists!$A$19:$A$20</definedName>
    <definedName name="Budget">Lists!$A$19:$A$20</definedName>
    <definedName name="Months">Lists!$A$3:$A$14</definedName>
    <definedName name="_xlnm.Print_Titles" localSheetId="2">'Β2 Υλοποίηση ΠΥ'!$1:$7</definedName>
    <definedName name="Προϋπολογισμός">Lists!$A$19:$A$20</definedName>
  </definedNames>
  <calcPr calcId="125725"/>
</workbook>
</file>

<file path=xl/calcChain.xml><?xml version="1.0" encoding="utf-8"?>
<calcChain xmlns="http://schemas.openxmlformats.org/spreadsheetml/2006/main">
  <c r="I50" i="2"/>
  <c r="H50"/>
  <c r="G50"/>
  <c r="F50"/>
  <c r="E50"/>
  <c r="M49"/>
  <c r="L49"/>
  <c r="K49"/>
  <c r="J49"/>
  <c r="N49" s="1"/>
  <c r="O49" s="1"/>
  <c r="I49"/>
  <c r="D49"/>
  <c r="M43"/>
  <c r="L43"/>
  <c r="K43"/>
  <c r="J43"/>
  <c r="N43" s="1"/>
  <c r="O43" s="1"/>
  <c r="I43"/>
  <c r="D43"/>
  <c r="R43" i="3"/>
  <c r="R34"/>
  <c r="R35"/>
  <c r="R49"/>
  <c r="Q50"/>
  <c r="P50"/>
  <c r="O50"/>
  <c r="N50"/>
  <c r="M50"/>
  <c r="L50"/>
  <c r="K50"/>
  <c r="J50"/>
  <c r="I50"/>
  <c r="H50"/>
  <c r="G50"/>
  <c r="F50"/>
  <c r="D50"/>
  <c r="I60" i="2" l="1"/>
  <c r="I59"/>
  <c r="H59"/>
  <c r="G59"/>
  <c r="F59"/>
  <c r="H60"/>
  <c r="G60"/>
  <c r="F60"/>
  <c r="E60"/>
  <c r="D60" i="3"/>
  <c r="E59" i="2"/>
  <c r="L33" i="6"/>
  <c r="K33"/>
  <c r="Q60" i="3" l="1"/>
  <c r="P60"/>
  <c r="O60"/>
  <c r="N60"/>
  <c r="M60"/>
  <c r="L60"/>
  <c r="K60"/>
  <c r="J60"/>
  <c r="I60"/>
  <c r="H60"/>
  <c r="G60"/>
  <c r="F60"/>
  <c r="M34" i="2" l="1"/>
  <c r="L34"/>
  <c r="K34"/>
  <c r="J34"/>
  <c r="M35"/>
  <c r="L35"/>
  <c r="K35"/>
  <c r="J35"/>
  <c r="H38"/>
  <c r="G38"/>
  <c r="F38"/>
  <c r="E38"/>
  <c r="I37"/>
  <c r="I36"/>
  <c r="I35"/>
  <c r="I34"/>
  <c r="I38" s="1"/>
  <c r="R37" i="3" l="1"/>
  <c r="D37" i="2"/>
  <c r="R36" i="3"/>
  <c r="I26" i="2" l="1"/>
  <c r="I27"/>
  <c r="D28"/>
  <c r="D27"/>
  <c r="D26"/>
  <c r="K46"/>
  <c r="K59" s="1"/>
  <c r="L46"/>
  <c r="L59" s="1"/>
  <c r="M46"/>
  <c r="M59" s="1"/>
  <c r="K48"/>
  <c r="L48"/>
  <c r="M48"/>
  <c r="J46"/>
  <c r="J59" s="1"/>
  <c r="J48"/>
  <c r="D48"/>
  <c r="D46"/>
  <c r="N35"/>
  <c r="I40"/>
  <c r="I41"/>
  <c r="I42"/>
  <c r="I44"/>
  <c r="I46"/>
  <c r="I47"/>
  <c r="I48"/>
  <c r="N34"/>
  <c r="O34" s="1"/>
  <c r="D47"/>
  <c r="K38" i="3"/>
  <c r="M38"/>
  <c r="Q38"/>
  <c r="F38"/>
  <c r="D36" i="2"/>
  <c r="D38" s="1"/>
  <c r="N46" l="1"/>
  <c r="O35"/>
  <c r="N48"/>
  <c r="O48" s="1"/>
  <c r="G38" i="3"/>
  <c r="R27"/>
  <c r="M26" i="2"/>
  <c r="K26"/>
  <c r="L27"/>
  <c r="L28"/>
  <c r="R38" i="3"/>
  <c r="R50" s="1"/>
  <c r="P38"/>
  <c r="N38"/>
  <c r="J38"/>
  <c r="H38"/>
  <c r="J47" i="2"/>
  <c r="J26"/>
  <c r="L26"/>
  <c r="M27"/>
  <c r="K27"/>
  <c r="J28"/>
  <c r="M28"/>
  <c r="K28"/>
  <c r="R26" i="3"/>
  <c r="J27" i="2"/>
  <c r="M36"/>
  <c r="K36"/>
  <c r="L37"/>
  <c r="M47"/>
  <c r="K47"/>
  <c r="J37"/>
  <c r="L36"/>
  <c r="L38" s="1"/>
  <c r="M37"/>
  <c r="K37"/>
  <c r="L47"/>
  <c r="D38" i="3"/>
  <c r="O38"/>
  <c r="I38"/>
  <c r="L38"/>
  <c r="J36" i="2"/>
  <c r="R47" i="3"/>
  <c r="R60"/>
  <c r="R58"/>
  <c r="O46" i="2" l="1"/>
  <c r="N59"/>
  <c r="K38"/>
  <c r="J38"/>
  <c r="M38"/>
  <c r="N37"/>
  <c r="O37" s="1"/>
  <c r="N47"/>
  <c r="O47" s="1"/>
  <c r="N27"/>
  <c r="O27" s="1"/>
  <c r="N26"/>
  <c r="O26" s="1"/>
  <c r="N36"/>
  <c r="D59" i="3"/>
  <c r="D61" s="1"/>
  <c r="O36" i="2" l="1"/>
  <c r="N38"/>
  <c r="A31" i="3"/>
  <c r="O38" i="2" l="1"/>
  <c r="H1" i="3" l="1"/>
  <c r="R53" l="1"/>
  <c r="J53" i="2"/>
  <c r="E53" s="1"/>
  <c r="J58"/>
  <c r="E58" s="1"/>
  <c r="E61" s="1"/>
  <c r="D60"/>
  <c r="D58"/>
  <c r="D53"/>
  <c r="D44"/>
  <c r="D42"/>
  <c r="D41"/>
  <c r="D40"/>
  <c r="D50" s="1"/>
  <c r="N58"/>
  <c r="R48" i="3"/>
  <c r="R46"/>
  <c r="R44"/>
  <c r="R42"/>
  <c r="R41"/>
  <c r="R40"/>
  <c r="R28"/>
  <c r="D23" i="2"/>
  <c r="D22"/>
  <c r="I58" l="1"/>
  <c r="I61" s="1"/>
  <c r="R23" i="3"/>
  <c r="K24" i="2"/>
  <c r="L25"/>
  <c r="M24"/>
  <c r="R22" i="3"/>
  <c r="K25" i="2"/>
  <c r="L24"/>
  <c r="M25"/>
  <c r="R25" i="3"/>
  <c r="J25" i="2"/>
  <c r="R24" i="3"/>
  <c r="J24" i="2"/>
  <c r="D21"/>
  <c r="N25" l="1"/>
  <c r="D24"/>
  <c r="D25"/>
  <c r="D20"/>
  <c r="R21" i="3"/>
  <c r="G25" i="2" l="1"/>
  <c r="E25"/>
  <c r="F25"/>
  <c r="H25"/>
  <c r="R20" i="3"/>
  <c r="I28" i="2"/>
  <c r="I24"/>
  <c r="I23"/>
  <c r="I22"/>
  <c r="I21"/>
  <c r="I20"/>
  <c r="I53"/>
  <c r="N53"/>
  <c r="M44"/>
  <c r="M60" s="1"/>
  <c r="L44"/>
  <c r="L60" s="1"/>
  <c r="K44"/>
  <c r="K60" s="1"/>
  <c r="J44"/>
  <c r="J60" s="1"/>
  <c r="M42"/>
  <c r="L42"/>
  <c r="K42"/>
  <c r="J42"/>
  <c r="M41"/>
  <c r="L41"/>
  <c r="K41"/>
  <c r="J41"/>
  <c r="M40"/>
  <c r="M50" s="1"/>
  <c r="L40"/>
  <c r="L50" s="1"/>
  <c r="K40"/>
  <c r="K50" s="1"/>
  <c r="J40"/>
  <c r="J50" s="1"/>
  <c r="M23"/>
  <c r="L23"/>
  <c r="K23"/>
  <c r="J23"/>
  <c r="M22"/>
  <c r="L22"/>
  <c r="K22"/>
  <c r="J22"/>
  <c r="M21"/>
  <c r="L21"/>
  <c r="K21"/>
  <c r="J21"/>
  <c r="M20"/>
  <c r="L20"/>
  <c r="K20"/>
  <c r="J20"/>
  <c r="I16"/>
  <c r="I15"/>
  <c r="I14"/>
  <c r="I13"/>
  <c r="I12"/>
  <c r="I11"/>
  <c r="I10"/>
  <c r="I9"/>
  <c r="M15"/>
  <c r="M13"/>
  <c r="L16"/>
  <c r="L14"/>
  <c r="L12"/>
  <c r="K15"/>
  <c r="K13"/>
  <c r="I1" i="7"/>
  <c r="F1"/>
  <c r="I1" i="5"/>
  <c r="F1"/>
  <c r="K1" i="6"/>
  <c r="H1"/>
  <c r="F1" i="3"/>
  <c r="D29"/>
  <c r="D16" i="2"/>
  <c r="D15"/>
  <c r="D14"/>
  <c r="D13"/>
  <c r="D12"/>
  <c r="D11"/>
  <c r="D10"/>
  <c r="Q20" i="7"/>
  <c r="P20"/>
  <c r="O20"/>
  <c r="N20"/>
  <c r="M20"/>
  <c r="L20"/>
  <c r="K20"/>
  <c r="J20"/>
  <c r="I20"/>
  <c r="H20"/>
  <c r="G20"/>
  <c r="F20"/>
  <c r="I25" i="2" l="1"/>
  <c r="J61"/>
  <c r="N60"/>
  <c r="N61" s="1"/>
  <c r="I17"/>
  <c r="I29"/>
  <c r="N40"/>
  <c r="N41"/>
  <c r="O41" s="1"/>
  <c r="N42"/>
  <c r="O42" s="1"/>
  <c r="N44"/>
  <c r="O44" s="1"/>
  <c r="R11" i="3"/>
  <c r="R12"/>
  <c r="R14"/>
  <c r="R16"/>
  <c r="K10" i="2"/>
  <c r="M10"/>
  <c r="L9"/>
  <c r="L11"/>
  <c r="J9"/>
  <c r="R10" i="3"/>
  <c r="R13"/>
  <c r="R15"/>
  <c r="K9" i="2"/>
  <c r="K11"/>
  <c r="K12"/>
  <c r="K14"/>
  <c r="K16"/>
  <c r="L10"/>
  <c r="L13"/>
  <c r="L15"/>
  <c r="M9"/>
  <c r="M11"/>
  <c r="M12"/>
  <c r="M14"/>
  <c r="M16"/>
  <c r="J10"/>
  <c r="J11"/>
  <c r="J12"/>
  <c r="J13"/>
  <c r="J14"/>
  <c r="J15"/>
  <c r="J16"/>
  <c r="D9"/>
  <c r="N20"/>
  <c r="O20" s="1"/>
  <c r="N21"/>
  <c r="O21" s="1"/>
  <c r="N22"/>
  <c r="O22" s="1"/>
  <c r="N23"/>
  <c r="O23" s="1"/>
  <c r="N24"/>
  <c r="O24" s="1"/>
  <c r="O25"/>
  <c r="N28"/>
  <c r="O28" s="1"/>
  <c r="A2" i="7"/>
  <c r="A1"/>
  <c r="E20"/>
  <c r="D20"/>
  <c r="C20"/>
  <c r="O18" i="5"/>
  <c r="N18"/>
  <c r="M18"/>
  <c r="L18"/>
  <c r="K18"/>
  <c r="J18"/>
  <c r="I18"/>
  <c r="H18"/>
  <c r="G18"/>
  <c r="F18"/>
  <c r="E18"/>
  <c r="D18"/>
  <c r="C18"/>
  <c r="A2"/>
  <c r="A1"/>
  <c r="V19" i="6"/>
  <c r="U19"/>
  <c r="T19"/>
  <c r="S19"/>
  <c r="R19"/>
  <c r="Q19"/>
  <c r="P19"/>
  <c r="O19"/>
  <c r="N19"/>
  <c r="M19"/>
  <c r="L19"/>
  <c r="K19"/>
  <c r="J19"/>
  <c r="B2"/>
  <c r="B1"/>
  <c r="A2" i="3"/>
  <c r="N50" i="2" l="1"/>
  <c r="O50" s="1"/>
  <c r="I31"/>
  <c r="I54" s="1"/>
  <c r="I55" s="1"/>
  <c r="O40"/>
  <c r="R9" i="3"/>
  <c r="N15" i="2"/>
  <c r="O15" s="1"/>
  <c r="N13"/>
  <c r="O13" s="1"/>
  <c r="N10"/>
  <c r="O10" s="1"/>
  <c r="N9"/>
  <c r="N16"/>
  <c r="O16" s="1"/>
  <c r="N14"/>
  <c r="O14" s="1"/>
  <c r="N12"/>
  <c r="O12" s="1"/>
  <c r="N11"/>
  <c r="O11" s="1"/>
  <c r="D17" i="3"/>
  <c r="D31" s="1"/>
  <c r="D54" s="1"/>
  <c r="D55" s="1"/>
  <c r="O9" i="2" l="1"/>
  <c r="N29"/>
  <c r="R59" i="3"/>
  <c r="R61" s="1"/>
  <c r="Q59"/>
  <c r="P59"/>
  <c r="O59"/>
  <c r="N59"/>
  <c r="M59"/>
  <c r="L59"/>
  <c r="K59"/>
  <c r="J59"/>
  <c r="I59"/>
  <c r="H59"/>
  <c r="G59"/>
  <c r="R29"/>
  <c r="Q29"/>
  <c r="P29"/>
  <c r="O29"/>
  <c r="N29"/>
  <c r="M29"/>
  <c r="L29"/>
  <c r="K29"/>
  <c r="J29"/>
  <c r="I29"/>
  <c r="H29"/>
  <c r="G29"/>
  <c r="R17"/>
  <c r="Q17"/>
  <c r="P17"/>
  <c r="P31" s="1"/>
  <c r="P54" s="1"/>
  <c r="O17"/>
  <c r="O31" s="1"/>
  <c r="O54" s="1"/>
  <c r="N17"/>
  <c r="N31" s="1"/>
  <c r="N54" s="1"/>
  <c r="M17"/>
  <c r="M31" s="1"/>
  <c r="M54" s="1"/>
  <c r="L17"/>
  <c r="L31" s="1"/>
  <c r="L54" s="1"/>
  <c r="K17"/>
  <c r="K31" s="1"/>
  <c r="K54" s="1"/>
  <c r="J17"/>
  <c r="I17"/>
  <c r="I31" s="1"/>
  <c r="I54" s="1"/>
  <c r="H17"/>
  <c r="G17"/>
  <c r="G31" s="1"/>
  <c r="G54" s="1"/>
  <c r="Q31" l="1"/>
  <c r="Q54" s="1"/>
  <c r="N17" i="2"/>
  <c r="R31" i="3"/>
  <c r="R54" s="1"/>
  <c r="R55" s="1"/>
  <c r="J31"/>
  <c r="J54" s="1"/>
  <c r="H31"/>
  <c r="H54" s="1"/>
  <c r="A1"/>
  <c r="F59"/>
  <c r="F29"/>
  <c r="F17"/>
  <c r="A10"/>
  <c r="A11" s="1"/>
  <c r="K58" i="2"/>
  <c r="K61" s="1"/>
  <c r="F58"/>
  <c r="F61" s="1"/>
  <c r="D59"/>
  <c r="D61" s="1"/>
  <c r="F61" i="3" l="1"/>
  <c r="G58" s="1"/>
  <c r="A12"/>
  <c r="A13" s="1"/>
  <c r="A14" s="1"/>
  <c r="A15" s="1"/>
  <c r="A16" s="1"/>
  <c r="A17" s="1"/>
  <c r="A20" s="1"/>
  <c r="A21" s="1"/>
  <c r="A22" s="1"/>
  <c r="A23" s="1"/>
  <c r="A24" s="1"/>
  <c r="A25" s="1"/>
  <c r="N54" i="2"/>
  <c r="N31"/>
  <c r="G58"/>
  <c r="L58"/>
  <c r="F31" i="3"/>
  <c r="F54" s="1"/>
  <c r="F55" s="1"/>
  <c r="G53" s="1"/>
  <c r="G55" s="1"/>
  <c r="H53" s="1"/>
  <c r="H55" s="1"/>
  <c r="I53" s="1"/>
  <c r="I55" s="1"/>
  <c r="J53" s="1"/>
  <c r="J55" s="1"/>
  <c r="K53" s="1"/>
  <c r="K55" s="1"/>
  <c r="L53" s="1"/>
  <c r="L55" s="1"/>
  <c r="M53" s="1"/>
  <c r="M55" s="1"/>
  <c r="N53" s="1"/>
  <c r="N55" s="1"/>
  <c r="O53" s="1"/>
  <c r="O55" s="1"/>
  <c r="P53" s="1"/>
  <c r="P55" s="1"/>
  <c r="Q53" s="1"/>
  <c r="Q55" s="1"/>
  <c r="G61" l="1"/>
  <c r="H58" s="1"/>
  <c r="H61" s="1"/>
  <c r="I58" s="1"/>
  <c r="I61" s="1"/>
  <c r="J58" s="1"/>
  <c r="G61" i="2"/>
  <c r="H58" s="1"/>
  <c r="H61" s="1"/>
  <c r="L61"/>
  <c r="M58" s="1"/>
  <c r="M61" s="1"/>
  <c r="M29"/>
  <c r="L29"/>
  <c r="K29"/>
  <c r="J29"/>
  <c r="H29"/>
  <c r="G29"/>
  <c r="F29"/>
  <c r="E29"/>
  <c r="M17"/>
  <c r="L17"/>
  <c r="K17"/>
  <c r="J17"/>
  <c r="H17"/>
  <c r="H31" s="1"/>
  <c r="H54" s="1"/>
  <c r="G17"/>
  <c r="G31" s="1"/>
  <c r="G54" s="1"/>
  <c r="F17"/>
  <c r="F31" s="1"/>
  <c r="F54" s="1"/>
  <c r="E17"/>
  <c r="E31" s="1"/>
  <c r="E54" s="1"/>
  <c r="E55" s="1"/>
  <c r="F53" s="1"/>
  <c r="J61" i="3" l="1"/>
  <c r="K58" s="1"/>
  <c r="F55" i="2"/>
  <c r="G53" s="1"/>
  <c r="G55" s="1"/>
  <c r="H53" s="1"/>
  <c r="H55" s="1"/>
  <c r="K31"/>
  <c r="K54" s="1"/>
  <c r="L31"/>
  <c r="L54" s="1"/>
  <c r="M31"/>
  <c r="M54" s="1"/>
  <c r="J31"/>
  <c r="J54" s="1"/>
  <c r="J55" s="1"/>
  <c r="K53" s="1"/>
  <c r="D29"/>
  <c r="O29" s="1"/>
  <c r="A10"/>
  <c r="A11" s="1"/>
  <c r="D17"/>
  <c r="K61" i="3" l="1"/>
  <c r="L58" s="1"/>
  <c r="A12" i="2"/>
  <c r="A13" s="1"/>
  <c r="A14" s="1"/>
  <c r="A15" s="1"/>
  <c r="A16" s="1"/>
  <c r="A17" s="1"/>
  <c r="A20" s="1"/>
  <c r="A21" s="1"/>
  <c r="K55"/>
  <c r="L53" s="1"/>
  <c r="L55" s="1"/>
  <c r="M53" s="1"/>
  <c r="M55" s="1"/>
  <c r="N55" s="1"/>
  <c r="D31"/>
  <c r="D54" s="1"/>
  <c r="D55" s="1"/>
  <c r="O17"/>
  <c r="A25" l="1"/>
  <c r="A31" s="1"/>
  <c r="A22"/>
  <c r="A23" s="1"/>
  <c r="L61" i="3"/>
  <c r="M58" s="1"/>
  <c r="M61" l="1"/>
  <c r="N58" s="1"/>
  <c r="N61" l="1"/>
  <c r="O58" s="1"/>
  <c r="O61" l="1"/>
  <c r="P58" s="1"/>
  <c r="P61" l="1"/>
  <c r="Q58" s="1"/>
  <c r="Q61" s="1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ή η περσινή  δαπάνη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<sst xmlns="http://schemas.openxmlformats.org/spreadsheetml/2006/main" count="355" uniqueCount="168">
  <si>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</si>
  <si>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</si>
  <si>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</si>
  <si>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</si>
  <si>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</si>
  <si>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</si>
  <si>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</si>
  <si>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</si>
  <si>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</si>
  <si>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</si>
  <si>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</si>
  <si>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</si>
  <si>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</si>
  <si>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</si>
  <si>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</si>
  <si>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</si>
  <si>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</si>
  <si>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</si>
  <si>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</si>
  <si>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</si>
  <si>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</si>
  <si>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</si>
  <si>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</si>
  <si>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</si>
  <si>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</si>
  <si>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</si>
  <si>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</si>
  <si>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</si>
  <si>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</si>
  <si>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</si>
  <si>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</si>
  <si>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</si>
  <si>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</si>
  <si>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</si>
  <si>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</si>
  <si>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</si>
  <si>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</si>
  <si>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</si>
  <si>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</si>
  <si>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</si>
  <si>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</si>
  <si>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</si>
  <si>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</si>
  <si>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</si>
  <si>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</si>
  <si>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</si>
  <si>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</si>
  <si>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</si>
  <si>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</si>
  <si>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</si>
  <si>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</si>
  <si>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</si>
  <si>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</si>
  <si>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</si>
  <si>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</si>
  <si>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</si>
  <si>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</si>
  <si>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</si>
  <si>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</si>
  <si>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</si>
  <si>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</si>
  <si>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</si>
  <si>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</si>
  <si>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</si>
  <si>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</si>
  <si>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</si>
  <si>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</si>
  <si>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</si>
  <si>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</si>
  <si>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</si>
  <si>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</si>
  <si>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</si>
  <si>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</si>
  <si>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</si>
  <si>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</si>
  <si>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</si>
  <si>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</si>
  <si>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</si>
  <si>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</si>
  <si>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</si>
  <si>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</si>
  <si>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</si>
  <si>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</si>
  <si>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</si>
  <si>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</si>
  <si>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</si>
  <si>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</si>
  <si>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</si>
  <si>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</si>
  <si>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</si>
  <si>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</si>
  <si>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</si>
  <si>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</si>
  <si>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</si>
  <si>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</si>
  <si>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</si>
  <si>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</si>
  <si>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</si>
  <si>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</si>
  <si>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</si>
  <si>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</si>
  <si>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</si>
  <si>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</si>
  <si>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</si>
  <si>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</si>
  <si>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δεσμεύσεων έτους 2016</t>
  </si>
  <si>
    <t>(εάν υπάρχουν)</t>
  </si>
  <si>
    <t>Β5 Δεσμεύσεις που προκύπτουν από συμβάσεις / αποφάσεις</t>
  </si>
  <si>
    <t>δεσμεύσεων έτους 2017</t>
  </si>
  <si>
    <t>(σύμφωνα με Π/Υ)</t>
  </si>
  <si>
    <t>Υπόλοιπο δεσμεύσεων έτους 2015 κατά τις: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</si>
  <si>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</si>
  <si>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</si>
  <si>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</si>
  <si>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</si>
  <si>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</si>
  <si>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</si>
  <si>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</si>
  <si>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</si>
  <si>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</si>
  <si>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</si>
  <si>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Σύνολο Εσόδων</t>
  </si>
  <si>
    <t>Σύνολο Δαπανών</t>
  </si>
  <si>
    <t>Αποσβέσεις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</si>
  <si>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</si>
  <si>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</si>
  <si>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</si>
  <si>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</si>
  <si>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</si>
  <si>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</si>
  <si>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</si>
  <si>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</si>
  <si>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</si>
  <si>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</si>
  <si>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</si>
  <si>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</si>
  <si>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Μεταφορές προς άλλους τραπ λογαριασμους</t>
  </si>
  <si>
    <t>Διαγραφές κακών χρεωστών</t>
  </si>
  <si>
    <t>Πρόβλεψη για επισφαλείς χρεώστες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</si>
  <si>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</si>
  <si>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</si>
  <si>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</si>
  <si>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</si>
  <si>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Οικονομική Διαχείριση Οντοτήτων Γενικής Κυβέρνησης</t>
  </si>
  <si>
    <t>ΟΡΓΑΝΙΣΜΟΣ ………………………..</t>
  </si>
  <si>
    <t>16α</t>
  </si>
  <si>
    <t>16β</t>
  </si>
  <si>
    <t>16γ</t>
  </si>
  <si>
    <t>Εισπράξεις που σχετίζονται με Έσοδα (1-8)</t>
  </si>
  <si>
    <t>Πληρωμές που σχετίζονται με Δαπάνες (10-16)</t>
  </si>
  <si>
    <t>Αναλήψεις από άλλους λογαριασμούς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</si>
  <si>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</si>
  <si>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</si>
  <si>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</si>
  <si>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</si>
  <si>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</si>
  <si>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</si>
  <si>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τον Οργανισμό</t>
  </si>
  <si>
    <t>Δήμοι/ Κοινοτικά Συμβούλια</t>
  </si>
  <si>
    <t>Δάνεια προς τρίτους</t>
  </si>
  <si>
    <t>ΕΙΣΠΡΑΞΕΙΣ</t>
  </si>
  <si>
    <t>ΠΛΗΡΩΜΕΣ</t>
  </si>
  <si>
    <t>Υλοποίηση Προϋπολογισμού 2016</t>
  </si>
  <si>
    <t>Προβλέψεις κατά τρίμηνο 2016</t>
  </si>
  <si>
    <t>Πραγματικά κατά τρίμηνο 2016</t>
  </si>
  <si>
    <t>στις 31/12/2015</t>
  </si>
  <si>
    <t>δεσμεύσεων έτους 2018</t>
  </si>
  <si>
    <t>Δάνεια προς τρίτους - Εισπράξεις (κεφάλαιο μόνο)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</si>
</sst>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/>
    <xf numFmtId="0" fontId="0" fillId="0" borderId="4" xfId="0" applyBorder="1" applyAlignment="1">
      <alignment horizontal="center" vertical="top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16" xfId="0" quotePrefix="1" applyNumberFormat="1" applyBorder="1" applyAlignment="1">
      <alignment horizontal="right"/>
    </xf>
    <xf numFmtId="3" fontId="0" fillId="0" borderId="17" xfId="0" quotePrefix="1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3" fontId="1" fillId="0" borderId="0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14" fontId="1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3" fontId="0" fillId="2" borderId="5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17" xfId="0" quotePrefix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18" xfId="0" quotePrefix="1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3" fontId="0" fillId="0" borderId="26" xfId="0" applyNumberFormat="1" applyBorder="1" applyAlignment="1">
      <alignment vertical="top"/>
    </xf>
    <xf numFmtId="3" fontId="0" fillId="0" borderId="27" xfId="0" applyNumberFormat="1" applyBorder="1" applyAlignment="1">
      <alignment horizontal="right" vertical="top"/>
    </xf>
    <xf numFmtId="3" fontId="1" fillId="0" borderId="26" xfId="0" applyNumberFormat="1" applyFont="1" applyBorder="1" applyAlignment="1">
      <alignment horizontal="right" vertical="top"/>
    </xf>
    <xf numFmtId="3" fontId="0" fillId="0" borderId="27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3" fontId="0" fillId="0" borderId="30" xfId="0" applyNumberForma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3" fontId="1" fillId="0" borderId="18" xfId="0" quotePrefix="1" applyNumberFormat="1" applyFont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3" fontId="0" fillId="0" borderId="22" xfId="0" applyNumberFormat="1" applyBorder="1" applyAlignment="1">
      <alignment vertical="top"/>
    </xf>
    <xf numFmtId="3" fontId="0" fillId="0" borderId="32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1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/>
    <xf numFmtId="3" fontId="0" fillId="0" borderId="5" xfId="0" applyNumberFormat="1" applyFill="1" applyBorder="1"/>
    <xf numFmtId="3" fontId="0" fillId="0" borderId="16" xfId="0" applyNumberFormat="1" applyFill="1" applyBorder="1"/>
    <xf numFmtId="3" fontId="0" fillId="0" borderId="3" xfId="0" applyNumberFormat="1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21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/>
    <xf numFmtId="0" fontId="1" fillId="0" borderId="19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22" xfId="0" applyFont="1" applyBorder="1" applyAlignment="1">
      <alignment vertical="top"/>
    </xf>
    <xf numFmtId="3" fontId="0" fillId="0" borderId="35" xfId="0" applyNumberForma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2" borderId="16" xfId="0" applyNumberFormat="1" applyFill="1" applyBorder="1"/>
    <xf numFmtId="3" fontId="0" fillId="2" borderId="3" xfId="0" applyNumberFormat="1" applyFill="1" applyBorder="1"/>
    <xf numFmtId="0" fontId="0" fillId="2" borderId="5" xfId="0" applyFill="1" applyBorder="1"/>
    <xf numFmtId="0" fontId="0" fillId="2" borderId="16" xfId="0" applyFill="1" applyBorder="1"/>
    <xf numFmtId="0" fontId="12" fillId="0" borderId="11" xfId="0" applyFont="1" applyFill="1" applyBorder="1"/>
    <xf numFmtId="0" fontId="12" fillId="0" borderId="2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3" fontId="1" fillId="0" borderId="37" xfId="0" applyNumberFormat="1" applyFont="1" applyBorder="1" applyAlignment="1">
      <alignment horizontal="right" vertical="top"/>
    </xf>
    <xf numFmtId="0" fontId="0" fillId="0" borderId="35" xfId="0" applyBorder="1" applyAlignment="1">
      <alignment vertical="top"/>
    </xf>
    <xf numFmtId="3" fontId="1" fillId="0" borderId="38" xfId="0" quotePrefix="1" applyNumberFormat="1" applyFont="1" applyBorder="1" applyAlignment="1">
      <alignment horizontal="right" vertical="top"/>
    </xf>
    <xf numFmtId="0" fontId="0" fillId="0" borderId="37" xfId="0" applyBorder="1" applyAlignment="1">
      <alignment vertical="top"/>
    </xf>
    <xf numFmtId="3" fontId="0" fillId="0" borderId="37" xfId="0" applyNumberFormat="1" applyBorder="1" applyAlignment="1">
      <alignment vertical="top"/>
    </xf>
    <xf numFmtId="3" fontId="0" fillId="0" borderId="39" xfId="0" applyNumberFormat="1" applyBorder="1" applyAlignment="1">
      <alignment vertical="top"/>
    </xf>
    <xf numFmtId="3" fontId="0" fillId="0" borderId="17" xfId="0" applyNumberFormat="1" applyFill="1" applyBorder="1" applyAlignment="1">
      <alignment horizontal="right" vertical="top"/>
    </xf>
    <xf numFmtId="3" fontId="0" fillId="0" borderId="40" xfId="0" applyNumberFormat="1" applyFill="1" applyBorder="1" applyAlignment="1">
      <alignment horizontal="right" vertical="top"/>
    </xf>
    <xf numFmtId="0" fontId="0" fillId="0" borderId="4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2" xfId="0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0" fillId="4" borderId="5" xfId="0" applyNumberFormat="1" applyFill="1" applyBorder="1" applyAlignment="1">
      <alignment horizontal="right" vertical="top"/>
    </xf>
    <xf numFmtId="0" fontId="0" fillId="4" borderId="26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37" xfId="0" applyFill="1" applyBorder="1" applyAlignment="1">
      <alignment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21" xfId="0" applyNumberFormat="1" applyFont="1" applyBorder="1" applyAlignment="1">
      <alignment vertical="top"/>
    </xf>
    <xf numFmtId="3" fontId="1" fillId="0" borderId="29" xfId="0" applyNumberFormat="1" applyFont="1" applyBorder="1" applyAlignment="1">
      <alignment vertical="top"/>
    </xf>
    <xf numFmtId="3" fontId="1" fillId="0" borderId="31" xfId="0" applyNumberFormat="1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8" xfId="0" applyFill="1" applyBorder="1"/>
    <xf numFmtId="3" fontId="0" fillId="0" borderId="0" xfId="0" applyNumberFormat="1"/>
    <xf numFmtId="3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7" fillId="0" borderId="5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1" fillId="0" borderId="6" xfId="0" applyNumberFormat="1" applyFont="1" applyBorder="1"/>
    <xf numFmtId="3" fontId="1" fillId="0" borderId="13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 vertical="top" wrapText="1"/>
    </xf>
    <xf numFmtId="10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5" borderId="19" xfId="0" applyFill="1" applyBorder="1" applyAlignment="1">
      <alignment horizontal="left"/>
    </xf>
    <xf numFmtId="0" fontId="0" fillId="6" borderId="21" xfId="0" applyFill="1" applyBorder="1"/>
    <xf numFmtId="0" fontId="0" fillId="0" borderId="19" xfId="0" applyFill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12" sqref="C12"/>
    </sheetView>
  </sheetViews>
  <sheetFormatPr defaultRowHeight="15"/>
  <cols>
    <col min="3" max="3" width="51.85546875" customWidth="1"/>
  </cols>
  <sheetData>
    <row r="1" spans="1:3" ht="15.75">
      <c r="A1" s="1" t="s">
        <v>143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119</v>
      </c>
    </row>
    <row r="9" spans="1:3">
      <c r="B9" s="4" t="s">
        <v>4</v>
      </c>
      <c r="C9" s="5" t="s">
        <v>120</v>
      </c>
    </row>
    <row r="10" spans="1:3">
      <c r="B10" t="s">
        <v>111</v>
      </c>
      <c r="C10" t="s">
        <v>112</v>
      </c>
    </row>
    <row r="11" spans="1:3">
      <c r="B11" t="s">
        <v>113</v>
      </c>
      <c r="C11" t="s">
        <v>114</v>
      </c>
    </row>
    <row r="12" spans="1:3">
      <c r="B12" t="s">
        <v>115</v>
      </c>
      <c r="C12" t="s">
        <v>116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49" sqref="C49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4" t="s">
        <v>144</v>
      </c>
      <c r="E1" s="130" t="s">
        <v>117</v>
      </c>
      <c r="G1" s="20" t="s">
        <v>59</v>
      </c>
      <c r="I1" s="130" t="s">
        <v>131</v>
      </c>
      <c r="M1" s="131" t="s">
        <v>132</v>
      </c>
    </row>
    <row r="2" spans="1:15" ht="18.75">
      <c r="A2" s="14" t="s">
        <v>162</v>
      </c>
    </row>
    <row r="3" spans="1:15" ht="18.75">
      <c r="A3" s="14" t="s">
        <v>118</v>
      </c>
    </row>
    <row r="4" spans="1:15" ht="9" customHeight="1">
      <c r="A4" s="7"/>
    </row>
    <row r="5" spans="1:15" ht="20.25" customHeight="1">
      <c r="A5" s="7"/>
      <c r="D5" s="21" t="s">
        <v>34</v>
      </c>
      <c r="E5" s="241" t="s">
        <v>163</v>
      </c>
      <c r="F5" s="242"/>
      <c r="G5" s="242"/>
      <c r="H5" s="242"/>
      <c r="I5" s="243"/>
      <c r="J5" s="238" t="s">
        <v>164</v>
      </c>
      <c r="K5" s="239"/>
      <c r="L5" s="239"/>
      <c r="M5" s="239"/>
      <c r="N5" s="240"/>
      <c r="O5" s="236" t="s">
        <v>73</v>
      </c>
    </row>
    <row r="6" spans="1:15">
      <c r="A6" s="7"/>
      <c r="C6" s="15"/>
      <c r="D6" s="22">
        <v>2016</v>
      </c>
      <c r="E6" s="96" t="s">
        <v>35</v>
      </c>
      <c r="F6" s="19" t="s">
        <v>36</v>
      </c>
      <c r="G6" s="19" t="s">
        <v>37</v>
      </c>
      <c r="H6" s="19" t="s">
        <v>38</v>
      </c>
      <c r="I6" s="97" t="s">
        <v>58</v>
      </c>
      <c r="J6" s="96" t="s">
        <v>35</v>
      </c>
      <c r="K6" s="19" t="s">
        <v>36</v>
      </c>
      <c r="L6" s="19" t="s">
        <v>37</v>
      </c>
      <c r="M6" s="19" t="s">
        <v>38</v>
      </c>
      <c r="N6" s="97" t="s">
        <v>58</v>
      </c>
      <c r="O6" s="237"/>
    </row>
    <row r="7" spans="1:15">
      <c r="A7" s="7"/>
      <c r="B7" s="136" t="s">
        <v>6</v>
      </c>
      <c r="C7" s="15"/>
      <c r="D7" s="22" t="s">
        <v>5</v>
      </c>
      <c r="E7" s="29" t="s">
        <v>5</v>
      </c>
      <c r="F7" s="30" t="s">
        <v>5</v>
      </c>
      <c r="G7" s="30" t="s">
        <v>5</v>
      </c>
      <c r="H7" s="30" t="s">
        <v>5</v>
      </c>
      <c r="I7" s="31"/>
      <c r="J7" s="29" t="s">
        <v>5</v>
      </c>
      <c r="K7" s="30" t="s">
        <v>5</v>
      </c>
      <c r="L7" s="30" t="s">
        <v>5</v>
      </c>
      <c r="M7" s="30" t="s">
        <v>5</v>
      </c>
      <c r="N7" s="31" t="s">
        <v>5</v>
      </c>
      <c r="O7" s="23" t="s">
        <v>72</v>
      </c>
    </row>
    <row r="8" spans="1:15">
      <c r="A8" s="7"/>
      <c r="B8" s="9" t="s">
        <v>125</v>
      </c>
      <c r="C8" s="15"/>
      <c r="D8" s="107"/>
      <c r="E8" s="98"/>
      <c r="F8" s="91"/>
      <c r="G8" s="91"/>
      <c r="H8" s="91"/>
      <c r="I8" s="99"/>
      <c r="J8" s="98"/>
      <c r="K8" s="91"/>
      <c r="L8" s="91"/>
      <c r="M8" s="91"/>
      <c r="N8" s="99"/>
      <c r="O8" s="105"/>
    </row>
    <row r="9" spans="1:15">
      <c r="A9" s="121">
        <v>1</v>
      </c>
      <c r="B9" s="122" t="s">
        <v>7</v>
      </c>
      <c r="C9" s="110" t="s">
        <v>8</v>
      </c>
      <c r="D9" s="196">
        <f>'Β2 Υλοποίηση ΠΥ'!D9</f>
        <v>0</v>
      </c>
      <c r="E9" s="111"/>
      <c r="F9" s="112"/>
      <c r="G9" s="112"/>
      <c r="H9" s="112"/>
      <c r="I9" s="126">
        <f>SUM(E9:H9)</f>
        <v>0</v>
      </c>
      <c r="J9" s="125">
        <f>SUM('Β2 Υλοποίηση ΠΥ'!F9:H9)</f>
        <v>0</v>
      </c>
      <c r="K9" s="124">
        <f>SUM('Β2 Υλοποίηση ΠΥ'!I9:K9)</f>
        <v>0</v>
      </c>
      <c r="L9" s="124">
        <f>SUM('Β2 Υλοποίηση ΠΥ'!L9:N9)</f>
        <v>0</v>
      </c>
      <c r="M9" s="124">
        <f>SUM('Β2 Υλοποίηση ΠΥ'!O9:Q9)</f>
        <v>0</v>
      </c>
      <c r="N9" s="126">
        <f>SUM(J9:M9)</f>
        <v>0</v>
      </c>
      <c r="O9" s="129" t="e">
        <f>N9/D9*100</f>
        <v>#DIV/0!</v>
      </c>
    </row>
    <row r="10" spans="1:15">
      <c r="A10" s="121">
        <f>A9+1</f>
        <v>2</v>
      </c>
      <c r="B10" s="122" t="s">
        <v>9</v>
      </c>
      <c r="C10" s="110" t="s">
        <v>10</v>
      </c>
      <c r="D10" s="196">
        <f>'Β2 Υλοποίηση ΠΥ'!D10</f>
        <v>0</v>
      </c>
      <c r="E10" s="111"/>
      <c r="F10" s="112"/>
      <c r="G10" s="112"/>
      <c r="H10" s="112"/>
      <c r="I10" s="126">
        <f t="shared" ref="I10:I16" si="0">SUM(E10:H10)</f>
        <v>0</v>
      </c>
      <c r="J10" s="125">
        <f>SUM('Β2 Υλοποίηση ΠΥ'!F10:H10)</f>
        <v>0</v>
      </c>
      <c r="K10" s="124">
        <f>SUM('Β2 Υλοποίηση ΠΥ'!I10:K10)</f>
        <v>0</v>
      </c>
      <c r="L10" s="124">
        <f>SUM('Β2 Υλοποίηση ΠΥ'!L10:N10)</f>
        <v>0</v>
      </c>
      <c r="M10" s="124">
        <f>SUM('Β2 Υλοποίηση ΠΥ'!O10:Q10)</f>
        <v>0</v>
      </c>
      <c r="N10" s="126">
        <f t="shared" ref="N10:N16" si="1">SUM(J10:M10)</f>
        <v>0</v>
      </c>
      <c r="O10" s="129" t="e">
        <f t="shared" ref="O10:O16" si="2">N10/D10*100</f>
        <v>#DIV/0!</v>
      </c>
    </row>
    <row r="11" spans="1:15">
      <c r="A11" s="121">
        <f t="shared" ref="A11:A17" si="3">A10+1</f>
        <v>3</v>
      </c>
      <c r="B11" s="122" t="s">
        <v>11</v>
      </c>
      <c r="C11" s="110" t="s">
        <v>12</v>
      </c>
      <c r="D11" s="196">
        <f>'Β2 Υλοποίηση ΠΥ'!D11</f>
        <v>0</v>
      </c>
      <c r="E11" s="111"/>
      <c r="F11" s="112"/>
      <c r="G11" s="112"/>
      <c r="H11" s="112"/>
      <c r="I11" s="126">
        <f t="shared" si="0"/>
        <v>0</v>
      </c>
      <c r="J11" s="125">
        <f>SUM('Β2 Υλοποίηση ΠΥ'!F11:H11)</f>
        <v>0</v>
      </c>
      <c r="K11" s="124">
        <f>SUM('Β2 Υλοποίηση ΠΥ'!I11:K11)</f>
        <v>0</v>
      </c>
      <c r="L11" s="124">
        <f>SUM('Β2 Υλοποίηση ΠΥ'!L11:N11)</f>
        <v>0</v>
      </c>
      <c r="M11" s="124">
        <f>SUM('Β2 Υλοποίηση ΠΥ'!O11:Q11)</f>
        <v>0</v>
      </c>
      <c r="N11" s="126">
        <f t="shared" si="1"/>
        <v>0</v>
      </c>
      <c r="O11" s="129" t="e">
        <f t="shared" si="2"/>
        <v>#DIV/0!</v>
      </c>
    </row>
    <row r="12" spans="1:15">
      <c r="A12" s="121">
        <f t="shared" si="3"/>
        <v>4</v>
      </c>
      <c r="B12" s="123" t="s">
        <v>13</v>
      </c>
      <c r="C12" s="115" t="s">
        <v>14</v>
      </c>
      <c r="D12" s="196">
        <f>'Β2 Υλοποίηση ΠΥ'!D12</f>
        <v>0</v>
      </c>
      <c r="E12" s="111"/>
      <c r="F12" s="112"/>
      <c r="G12" s="112"/>
      <c r="H12" s="112"/>
      <c r="I12" s="126">
        <f t="shared" si="0"/>
        <v>0</v>
      </c>
      <c r="J12" s="125">
        <f>SUM('Β2 Υλοποίηση ΠΥ'!F12:H12)</f>
        <v>0</v>
      </c>
      <c r="K12" s="124">
        <f>SUM('Β2 Υλοποίηση ΠΥ'!I12:K12)</f>
        <v>0</v>
      </c>
      <c r="L12" s="124">
        <f>SUM('Β2 Υλοποίηση ΠΥ'!L12:N12)</f>
        <v>0</v>
      </c>
      <c r="M12" s="124">
        <f>SUM('Β2 Υλοποίηση ΠΥ'!O12:Q12)</f>
        <v>0</v>
      </c>
      <c r="N12" s="126">
        <f t="shared" si="1"/>
        <v>0</v>
      </c>
      <c r="O12" s="129" t="e">
        <f t="shared" si="2"/>
        <v>#DIV/0!</v>
      </c>
    </row>
    <row r="13" spans="1:15">
      <c r="A13" s="121">
        <f t="shared" si="3"/>
        <v>5</v>
      </c>
      <c r="B13" s="123" t="s">
        <v>15</v>
      </c>
      <c r="C13" s="115" t="s">
        <v>16</v>
      </c>
      <c r="D13" s="196">
        <f>'Β2 Υλοποίηση ΠΥ'!D13</f>
        <v>0</v>
      </c>
      <c r="E13" s="111"/>
      <c r="F13" s="112"/>
      <c r="G13" s="112"/>
      <c r="H13" s="112"/>
      <c r="I13" s="126">
        <f t="shared" si="0"/>
        <v>0</v>
      </c>
      <c r="J13" s="125">
        <f>SUM('Β2 Υλοποίηση ΠΥ'!F13:H13)</f>
        <v>0</v>
      </c>
      <c r="K13" s="124">
        <f>SUM('Β2 Υλοποίηση ΠΥ'!I13:K13)</f>
        <v>0</v>
      </c>
      <c r="L13" s="124">
        <f>SUM('Β2 Υλοποίηση ΠΥ'!L13:N13)</f>
        <v>0</v>
      </c>
      <c r="M13" s="124">
        <f>SUM('Β2 Υλοποίηση ΠΥ'!O13:Q13)</f>
        <v>0</v>
      </c>
      <c r="N13" s="126">
        <f t="shared" si="1"/>
        <v>0</v>
      </c>
      <c r="O13" s="129" t="e">
        <f t="shared" si="2"/>
        <v>#DIV/0!</v>
      </c>
    </row>
    <row r="14" spans="1:15">
      <c r="A14" s="121">
        <f t="shared" si="3"/>
        <v>6</v>
      </c>
      <c r="B14" s="123" t="s">
        <v>15</v>
      </c>
      <c r="C14" s="116" t="s">
        <v>17</v>
      </c>
      <c r="D14" s="196">
        <f>'Β2 Υλοποίηση ΠΥ'!D14</f>
        <v>0</v>
      </c>
      <c r="E14" s="111"/>
      <c r="F14" s="112"/>
      <c r="G14" s="112"/>
      <c r="H14" s="112"/>
      <c r="I14" s="126">
        <f t="shared" si="0"/>
        <v>0</v>
      </c>
      <c r="J14" s="125">
        <f>SUM('Β2 Υλοποίηση ΠΥ'!F14:H14)</f>
        <v>0</v>
      </c>
      <c r="K14" s="124">
        <f>SUM('Β2 Υλοποίηση ΠΥ'!I14:K14)</f>
        <v>0</v>
      </c>
      <c r="L14" s="124">
        <f>SUM('Β2 Υλοποίηση ΠΥ'!L14:N14)</f>
        <v>0</v>
      </c>
      <c r="M14" s="124">
        <f>SUM('Β2 Υλοποίηση ΠΥ'!O14:Q14)</f>
        <v>0</v>
      </c>
      <c r="N14" s="126">
        <f t="shared" si="1"/>
        <v>0</v>
      </c>
      <c r="O14" s="129" t="e">
        <f t="shared" si="2"/>
        <v>#DIV/0!</v>
      </c>
    </row>
    <row r="15" spans="1:15">
      <c r="A15" s="121">
        <f t="shared" si="3"/>
        <v>7</v>
      </c>
      <c r="B15" s="123" t="s">
        <v>15</v>
      </c>
      <c r="C15" s="116" t="s">
        <v>18</v>
      </c>
      <c r="D15" s="196">
        <f>'Β2 Υλοποίηση ΠΥ'!D15</f>
        <v>0</v>
      </c>
      <c r="E15" s="111"/>
      <c r="F15" s="112"/>
      <c r="G15" s="112"/>
      <c r="H15" s="112"/>
      <c r="I15" s="126">
        <f t="shared" si="0"/>
        <v>0</v>
      </c>
      <c r="J15" s="125">
        <f>SUM('Β2 Υλοποίηση ΠΥ'!F15:H15)</f>
        <v>0</v>
      </c>
      <c r="K15" s="124">
        <f>SUM('Β2 Υλοποίηση ΠΥ'!I15:K15)</f>
        <v>0</v>
      </c>
      <c r="L15" s="124">
        <f>SUM('Β2 Υλοποίηση ΠΥ'!L15:N15)</f>
        <v>0</v>
      </c>
      <c r="M15" s="124">
        <f>SUM('Β2 Υλοποίηση ΠΥ'!O15:Q15)</f>
        <v>0</v>
      </c>
      <c r="N15" s="126">
        <f t="shared" si="1"/>
        <v>0</v>
      </c>
      <c r="O15" s="129" t="e">
        <f t="shared" si="2"/>
        <v>#DIV/0!</v>
      </c>
    </row>
    <row r="16" spans="1:15">
      <c r="A16" s="121">
        <f t="shared" si="3"/>
        <v>8</v>
      </c>
      <c r="B16" s="122"/>
      <c r="C16" s="120" t="s">
        <v>19</v>
      </c>
      <c r="D16" s="196">
        <f>'Β2 Υλοποίηση ΠΥ'!D16</f>
        <v>0</v>
      </c>
      <c r="E16" s="117"/>
      <c r="F16" s="118"/>
      <c r="G16" s="118"/>
      <c r="H16" s="118"/>
      <c r="I16" s="126">
        <f t="shared" si="0"/>
        <v>0</v>
      </c>
      <c r="J16" s="125">
        <f>SUM('Β2 Υλοποίηση ΠΥ'!F16:H16)</f>
        <v>0</v>
      </c>
      <c r="K16" s="124">
        <f>SUM('Β2 Υλοποίηση ΠΥ'!I16:K16)</f>
        <v>0</v>
      </c>
      <c r="L16" s="124">
        <f>SUM('Β2 Υλοποίηση ΠΥ'!L16:N16)</f>
        <v>0</v>
      </c>
      <c r="M16" s="124">
        <f>SUM('Β2 Υλοποίηση ΠΥ'!O16:Q16)</f>
        <v>0</v>
      </c>
      <c r="N16" s="126">
        <f t="shared" si="1"/>
        <v>0</v>
      </c>
      <c r="O16" s="129" t="e">
        <f t="shared" si="2"/>
        <v>#DIV/0!</v>
      </c>
    </row>
    <row r="17" spans="1:15">
      <c r="A17" s="121">
        <f t="shared" si="3"/>
        <v>9</v>
      </c>
      <c r="C17" s="18" t="s">
        <v>121</v>
      </c>
      <c r="D17" s="197">
        <f>SUM(D9:D16)</f>
        <v>0</v>
      </c>
      <c r="E17" s="100">
        <f t="shared" ref="E17:M17" si="4">SUM(E9:E16)</f>
        <v>0</v>
      </c>
      <c r="F17" s="93">
        <f t="shared" si="4"/>
        <v>0</v>
      </c>
      <c r="G17" s="93">
        <f t="shared" si="4"/>
        <v>0</v>
      </c>
      <c r="H17" s="93">
        <f t="shared" si="4"/>
        <v>0</v>
      </c>
      <c r="I17" s="127">
        <f t="shared" si="4"/>
        <v>0</v>
      </c>
      <c r="J17" s="100">
        <f t="shared" si="4"/>
        <v>0</v>
      </c>
      <c r="K17" s="93">
        <f t="shared" si="4"/>
        <v>0</v>
      </c>
      <c r="L17" s="93">
        <f t="shared" si="4"/>
        <v>0</v>
      </c>
      <c r="M17" s="93">
        <f t="shared" si="4"/>
        <v>0</v>
      </c>
      <c r="N17" s="127">
        <f t="shared" ref="N17" si="5">SUM(N9:N16)</f>
        <v>0</v>
      </c>
      <c r="O17" s="129" t="e">
        <f>N17/D17*100</f>
        <v>#DIV/0!</v>
      </c>
    </row>
    <row r="18" spans="1:15">
      <c r="A18" s="7"/>
      <c r="B18" s="17"/>
      <c r="C18" s="16"/>
      <c r="D18" s="108"/>
      <c r="E18" s="98"/>
      <c r="F18" s="91"/>
      <c r="G18" s="91"/>
      <c r="H18" s="91"/>
      <c r="I18" s="99"/>
      <c r="J18" s="98"/>
      <c r="K18" s="91"/>
      <c r="L18" s="91"/>
      <c r="M18" s="91"/>
      <c r="N18" s="99"/>
      <c r="O18" s="105"/>
    </row>
    <row r="19" spans="1:15">
      <c r="A19" s="7"/>
      <c r="B19" s="9" t="s">
        <v>126</v>
      </c>
      <c r="C19" s="15"/>
      <c r="D19" s="108"/>
      <c r="E19" s="98"/>
      <c r="F19" s="91"/>
      <c r="G19" s="91"/>
      <c r="H19" s="91"/>
      <c r="I19" s="99"/>
      <c r="J19" s="98"/>
      <c r="K19" s="91"/>
      <c r="L19" s="91"/>
      <c r="M19" s="91"/>
      <c r="N19" s="99"/>
      <c r="O19" s="105"/>
    </row>
    <row r="20" spans="1:15">
      <c r="A20" s="119">
        <f>A17+1</f>
        <v>10</v>
      </c>
      <c r="B20" s="122" t="s">
        <v>20</v>
      </c>
      <c r="C20" s="110" t="s">
        <v>21</v>
      </c>
      <c r="D20" s="196">
        <f>'Β2 Υλοποίηση ΠΥ'!D20</f>
        <v>0</v>
      </c>
      <c r="E20" s="111"/>
      <c r="F20" s="112"/>
      <c r="G20" s="112"/>
      <c r="H20" s="112"/>
      <c r="I20" s="126">
        <f t="shared" ref="I20:I28" si="6">SUM(E20:H20)</f>
        <v>0</v>
      </c>
      <c r="J20" s="125">
        <f>SUM('Β2 Υλοποίηση ΠΥ'!F20:H20)</f>
        <v>0</v>
      </c>
      <c r="K20" s="124">
        <f>SUM('Β2 Υλοποίηση ΠΥ'!I20:K20)</f>
        <v>0</v>
      </c>
      <c r="L20" s="124">
        <f>SUM('Β2 Υλοποίηση ΠΥ'!L20:N20)</f>
        <v>0</v>
      </c>
      <c r="M20" s="124">
        <f>SUM('Β2 Υλοποίηση ΠΥ'!O20:Q20)</f>
        <v>0</v>
      </c>
      <c r="N20" s="126">
        <f t="shared" ref="N20:N28" si="7">SUM(J20:M20)</f>
        <v>0</v>
      </c>
      <c r="O20" s="129" t="e">
        <f t="shared" ref="O20:O29" si="8">N20/D20*100</f>
        <v>#DIV/0!</v>
      </c>
    </row>
    <row r="21" spans="1:15">
      <c r="A21" s="119">
        <f>A20+1</f>
        <v>11</v>
      </c>
      <c r="B21" s="122" t="s">
        <v>22</v>
      </c>
      <c r="C21" s="110" t="s">
        <v>23</v>
      </c>
      <c r="D21" s="196">
        <f>'Β2 Υλοποίηση ΠΥ'!D21</f>
        <v>0</v>
      </c>
      <c r="E21" s="111"/>
      <c r="F21" s="112"/>
      <c r="G21" s="112"/>
      <c r="H21" s="112"/>
      <c r="I21" s="126">
        <f t="shared" si="6"/>
        <v>0</v>
      </c>
      <c r="J21" s="125">
        <f>SUM('Β2 Υλοποίηση ΠΥ'!F21:H21)</f>
        <v>0</v>
      </c>
      <c r="K21" s="124">
        <f>SUM('Β2 Υλοποίηση ΠΥ'!I21:K21)</f>
        <v>0</v>
      </c>
      <c r="L21" s="124">
        <f>SUM('Β2 Υλοποίηση ΠΥ'!L21:N21)</f>
        <v>0</v>
      </c>
      <c r="M21" s="124">
        <f>SUM('Β2 Υλοποίηση ΠΥ'!O21:Q21)</f>
        <v>0</v>
      </c>
      <c r="N21" s="126">
        <f t="shared" si="7"/>
        <v>0</v>
      </c>
      <c r="O21" s="129" t="e">
        <f t="shared" si="8"/>
        <v>#DIV/0!</v>
      </c>
    </row>
    <row r="22" spans="1:15">
      <c r="A22" s="119">
        <f t="shared" ref="A22:A23" si="9">A21+1</f>
        <v>12</v>
      </c>
      <c r="B22" s="123" t="s">
        <v>15</v>
      </c>
      <c r="C22" s="115" t="s">
        <v>24</v>
      </c>
      <c r="D22" s="196">
        <f>'Β2 Υλοποίηση ΠΥ'!D22</f>
        <v>0</v>
      </c>
      <c r="E22" s="111"/>
      <c r="F22" s="112"/>
      <c r="G22" s="112"/>
      <c r="H22" s="112"/>
      <c r="I22" s="126">
        <f t="shared" si="6"/>
        <v>0</v>
      </c>
      <c r="J22" s="125">
        <f>SUM('Β2 Υλοποίηση ΠΥ'!F22:H22)</f>
        <v>0</v>
      </c>
      <c r="K22" s="124">
        <f>SUM('Β2 Υλοποίηση ΠΥ'!I22:K22)</f>
        <v>0</v>
      </c>
      <c r="L22" s="124">
        <f>SUM('Β2 Υλοποίηση ΠΥ'!L22:N22)</f>
        <v>0</v>
      </c>
      <c r="M22" s="124">
        <f>SUM('Β2 Υλοποίηση ΠΥ'!O22:Q22)</f>
        <v>0</v>
      </c>
      <c r="N22" s="126">
        <f t="shared" si="7"/>
        <v>0</v>
      </c>
      <c r="O22" s="129" t="e">
        <f t="shared" si="8"/>
        <v>#DIV/0!</v>
      </c>
    </row>
    <row r="23" spans="1:15">
      <c r="A23" s="119">
        <f t="shared" si="9"/>
        <v>13</v>
      </c>
      <c r="B23" s="123" t="s">
        <v>25</v>
      </c>
      <c r="C23" s="110" t="s">
        <v>127</v>
      </c>
      <c r="D23" s="196">
        <f>'Β2 Υλοποίηση ΠΥ'!D23</f>
        <v>0</v>
      </c>
      <c r="E23" s="111"/>
      <c r="F23" s="112"/>
      <c r="G23" s="112"/>
      <c r="H23" s="112"/>
      <c r="I23" s="126">
        <f t="shared" si="6"/>
        <v>0</v>
      </c>
      <c r="J23" s="125">
        <f>SUM('Β2 Υλοποίηση ΠΥ'!F23:H23)</f>
        <v>0</v>
      </c>
      <c r="K23" s="124">
        <f>SUM('Β2 Υλοποίηση ΠΥ'!I23:K23)</f>
        <v>0</v>
      </c>
      <c r="L23" s="124">
        <f>SUM('Β2 Υλοποίηση ΠΥ'!L23:N23)</f>
        <v>0</v>
      </c>
      <c r="M23" s="124">
        <f>SUM('Β2 Υλοποίηση ΠΥ'!O23:Q23)</f>
        <v>0</v>
      </c>
      <c r="N23" s="126">
        <f t="shared" si="7"/>
        <v>0</v>
      </c>
      <c r="O23" s="129" t="e">
        <f t="shared" si="8"/>
        <v>#DIV/0!</v>
      </c>
    </row>
    <row r="24" spans="1:15">
      <c r="A24" s="119">
        <v>14</v>
      </c>
      <c r="B24" s="122" t="s">
        <v>13</v>
      </c>
      <c r="C24" s="110" t="s">
        <v>27</v>
      </c>
      <c r="D24" s="196">
        <f>'Β2 Υλοποίηση ΠΥ'!D25</f>
        <v>0</v>
      </c>
      <c r="E24" s="111"/>
      <c r="F24" s="112"/>
      <c r="G24" s="112"/>
      <c r="H24" s="112"/>
      <c r="I24" s="126">
        <f t="shared" si="6"/>
        <v>0</v>
      </c>
      <c r="J24" s="125">
        <f>SUM('Β2 Υλοποίηση ΠΥ'!F24:H24)</f>
        <v>0</v>
      </c>
      <c r="K24" s="124">
        <f>SUM('Β2 Υλοποίηση ΠΥ'!I24:K24)</f>
        <v>0</v>
      </c>
      <c r="L24" s="124">
        <f>SUM('Β2 Υλοποίηση ΠΥ'!L24:N24)</f>
        <v>0</v>
      </c>
      <c r="M24" s="124">
        <f>SUM('Β2 Υλοποίηση ΠΥ'!O24:Q24)</f>
        <v>0</v>
      </c>
      <c r="N24" s="126">
        <f t="shared" si="7"/>
        <v>0</v>
      </c>
      <c r="O24" s="129" t="e">
        <f t="shared" si="8"/>
        <v>#DIV/0!</v>
      </c>
    </row>
    <row r="25" spans="1:15">
      <c r="A25" s="119">
        <f t="shared" ref="A25" si="10">A24+1</f>
        <v>15</v>
      </c>
      <c r="B25" s="123"/>
      <c r="C25" s="110" t="s">
        <v>123</v>
      </c>
      <c r="D25" s="196">
        <f>'Β2 Υλοποίηση ΠΥ'!D25</f>
        <v>0</v>
      </c>
      <c r="E25" s="111">
        <f>D25/4</f>
        <v>0</v>
      </c>
      <c r="F25" s="112">
        <f>D25/4</f>
        <v>0</v>
      </c>
      <c r="G25" s="112">
        <f>D25/4</f>
        <v>0</v>
      </c>
      <c r="H25" s="112">
        <f>D25/4</f>
        <v>0</v>
      </c>
      <c r="I25" s="126">
        <f t="shared" si="6"/>
        <v>0</v>
      </c>
      <c r="J25" s="125">
        <f>SUM('Β2 Υλοποίηση ΠΥ'!F25:H25)</f>
        <v>0</v>
      </c>
      <c r="K25" s="153">
        <f>SUM('Β2 Υλοποίηση ΠΥ'!I25:K25)</f>
        <v>0</v>
      </c>
      <c r="L25" s="153">
        <f>SUM('Β2 Υλοποίηση ΠΥ'!L25:N25)</f>
        <v>0</v>
      </c>
      <c r="M25" s="153">
        <f>SUM('Β2 Υλοποίηση ΠΥ'!O25:Q25)</f>
        <v>0</v>
      </c>
      <c r="N25" s="126">
        <f t="shared" si="7"/>
        <v>0</v>
      </c>
      <c r="O25" s="129" t="e">
        <f t="shared" si="8"/>
        <v>#DIV/0!</v>
      </c>
    </row>
    <row r="26" spans="1:15">
      <c r="A26" s="119" t="s">
        <v>145</v>
      </c>
      <c r="B26" s="123"/>
      <c r="C26" s="110" t="s">
        <v>137</v>
      </c>
      <c r="D26" s="196">
        <f>'Β2 Υλοποίηση ΠΥ'!D26</f>
        <v>0</v>
      </c>
      <c r="E26" s="117"/>
      <c r="F26" s="118"/>
      <c r="G26" s="118"/>
      <c r="H26" s="118"/>
      <c r="I26" s="126">
        <f t="shared" si="6"/>
        <v>0</v>
      </c>
      <c r="J26" s="125">
        <f>SUM('Β2 Υλοποίηση ΠΥ'!F26:H26)</f>
        <v>0</v>
      </c>
      <c r="K26" s="153">
        <f>SUM('Β2 Υλοποίηση ΠΥ'!I26:K26)</f>
        <v>0</v>
      </c>
      <c r="L26" s="153">
        <f>SUM('Β2 Υλοποίηση ΠΥ'!L26:N26)</f>
        <v>0</v>
      </c>
      <c r="M26" s="153">
        <f>SUM('Β2 Υλοποίηση ΠΥ'!O26:Q26)</f>
        <v>0</v>
      </c>
      <c r="N26" s="126">
        <f t="shared" si="7"/>
        <v>0</v>
      </c>
      <c r="O26" s="129" t="e">
        <f t="shared" si="8"/>
        <v>#DIV/0!</v>
      </c>
    </row>
    <row r="27" spans="1:15">
      <c r="A27" s="119" t="s">
        <v>146</v>
      </c>
      <c r="B27" s="123"/>
      <c r="C27" s="110" t="s">
        <v>138</v>
      </c>
      <c r="D27" s="196">
        <f>'Β2 Υλοποίηση ΠΥ'!D27</f>
        <v>0</v>
      </c>
      <c r="E27" s="117"/>
      <c r="F27" s="118"/>
      <c r="G27" s="118"/>
      <c r="H27" s="118"/>
      <c r="I27" s="126">
        <f t="shared" si="6"/>
        <v>0</v>
      </c>
      <c r="J27" s="125">
        <f>SUM('Β2 Υλοποίηση ΠΥ'!F27:H27)</f>
        <v>0</v>
      </c>
      <c r="K27" s="153">
        <f>SUM('Β2 Υλοποίηση ΠΥ'!I27:K27)</f>
        <v>0</v>
      </c>
      <c r="L27" s="153">
        <f>SUM('Β2 Υλοποίηση ΠΥ'!L27:N27)</f>
        <v>0</v>
      </c>
      <c r="M27" s="153">
        <f>SUM('Β2 Υλοποίηση ΠΥ'!O27:Q27)</f>
        <v>0</v>
      </c>
      <c r="N27" s="126">
        <f t="shared" si="7"/>
        <v>0</v>
      </c>
      <c r="O27" s="129" t="e">
        <f t="shared" si="8"/>
        <v>#DIV/0!</v>
      </c>
    </row>
    <row r="28" spans="1:15">
      <c r="A28" s="119" t="s">
        <v>147</v>
      </c>
      <c r="B28" s="122"/>
      <c r="C28" s="120" t="s">
        <v>19</v>
      </c>
      <c r="D28" s="196">
        <f>'Β2 Υλοποίηση ΠΥ'!D28</f>
        <v>0</v>
      </c>
      <c r="E28" s="117"/>
      <c r="F28" s="118"/>
      <c r="G28" s="118"/>
      <c r="H28" s="118"/>
      <c r="I28" s="126">
        <f t="shared" si="6"/>
        <v>0</v>
      </c>
      <c r="J28" s="125">
        <f>SUM('Β2 Υλοποίηση ΠΥ'!F28:H28)</f>
        <v>0</v>
      </c>
      <c r="K28" s="153">
        <f>SUM('Β2 Υλοποίηση ΠΥ'!I28:K28)</f>
        <v>0</v>
      </c>
      <c r="L28" s="153">
        <f>SUM('Β2 Υλοποίηση ΠΥ'!L28:N28)</f>
        <v>0</v>
      </c>
      <c r="M28" s="153">
        <f>SUM('Β2 Υλοποίηση ΠΥ'!O28:Q28)</f>
        <v>0</v>
      </c>
      <c r="N28" s="126">
        <f t="shared" si="7"/>
        <v>0</v>
      </c>
      <c r="O28" s="129" t="e">
        <f t="shared" si="8"/>
        <v>#DIV/0!</v>
      </c>
    </row>
    <row r="29" spans="1:15">
      <c r="A29" s="7">
        <v>17</v>
      </c>
      <c r="B29" s="17"/>
      <c r="C29" s="18" t="s">
        <v>122</v>
      </c>
      <c r="D29" s="197">
        <f>SUM(D20:D28)</f>
        <v>0</v>
      </c>
      <c r="E29" s="100">
        <f t="shared" ref="E29:M29" si="11">SUM(E20:E28)</f>
        <v>0</v>
      </c>
      <c r="F29" s="93">
        <f t="shared" si="11"/>
        <v>0</v>
      </c>
      <c r="G29" s="93">
        <f t="shared" si="11"/>
        <v>0</v>
      </c>
      <c r="H29" s="93">
        <f t="shared" si="11"/>
        <v>0</v>
      </c>
      <c r="I29" s="127">
        <f>SUM(I20:I28)</f>
        <v>0</v>
      </c>
      <c r="J29" s="100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127">
        <f t="shared" ref="N29" si="12">SUM(N20:N28)</f>
        <v>0</v>
      </c>
      <c r="O29" s="129" t="e">
        <f t="shared" si="8"/>
        <v>#DIV/0!</v>
      </c>
    </row>
    <row r="30" spans="1:15">
      <c r="A30" s="7"/>
      <c r="B30" s="17"/>
      <c r="C30" s="15"/>
      <c r="D30" s="186"/>
      <c r="E30" s="98"/>
      <c r="F30" s="91"/>
      <c r="G30" s="91"/>
      <c r="H30" s="91"/>
      <c r="I30" s="99"/>
      <c r="J30" s="98"/>
      <c r="K30" s="91"/>
      <c r="L30" s="91"/>
      <c r="M30" s="91"/>
      <c r="N30" s="99"/>
      <c r="O30" s="105"/>
    </row>
    <row r="31" spans="1:15">
      <c r="A31" s="7">
        <f>A29+1</f>
        <v>18</v>
      </c>
      <c r="B31" s="19"/>
      <c r="C31" s="16" t="s">
        <v>29</v>
      </c>
      <c r="D31" s="191">
        <f t="shared" ref="D31:N31" si="13">D17-D29</f>
        <v>0</v>
      </c>
      <c r="E31" s="101">
        <f t="shared" si="13"/>
        <v>0</v>
      </c>
      <c r="F31" s="94">
        <f t="shared" si="13"/>
        <v>0</v>
      </c>
      <c r="G31" s="94">
        <f t="shared" si="13"/>
        <v>0</v>
      </c>
      <c r="H31" s="94">
        <f t="shared" si="13"/>
        <v>0</v>
      </c>
      <c r="I31" s="102">
        <f t="shared" si="13"/>
        <v>0</v>
      </c>
      <c r="J31" s="180">
        <f t="shared" si="13"/>
        <v>0</v>
      </c>
      <c r="K31" s="94">
        <f t="shared" si="13"/>
        <v>0</v>
      </c>
      <c r="L31" s="94">
        <f t="shared" si="13"/>
        <v>0</v>
      </c>
      <c r="M31" s="94">
        <f t="shared" si="13"/>
        <v>0</v>
      </c>
      <c r="N31" s="102">
        <f t="shared" si="13"/>
        <v>0</v>
      </c>
      <c r="O31" s="105"/>
    </row>
    <row r="32" spans="1:15" ht="6" customHeight="1">
      <c r="A32" s="176"/>
      <c r="B32" s="177"/>
      <c r="C32" s="178"/>
      <c r="D32" s="192"/>
      <c r="E32" s="193"/>
      <c r="F32" s="193"/>
      <c r="G32" s="193"/>
      <c r="H32" s="193"/>
      <c r="I32" s="194"/>
      <c r="J32" s="195"/>
      <c r="K32" s="193"/>
      <c r="L32" s="193"/>
      <c r="M32" s="193"/>
      <c r="N32" s="194"/>
      <c r="O32" s="179"/>
    </row>
    <row r="33" spans="1:15" ht="18.75">
      <c r="A33" s="7"/>
      <c r="B33" s="11" t="s">
        <v>134</v>
      </c>
      <c r="C33" s="151"/>
      <c r="D33" s="187"/>
      <c r="E33" s="188"/>
      <c r="F33" s="188"/>
      <c r="G33" s="188"/>
      <c r="H33" s="188"/>
      <c r="I33" s="189"/>
      <c r="J33" s="190"/>
      <c r="K33" s="188"/>
      <c r="L33" s="188"/>
      <c r="M33" s="188"/>
      <c r="N33" s="188"/>
      <c r="O33" s="105"/>
    </row>
    <row r="34" spans="1:15">
      <c r="A34" s="138"/>
      <c r="B34" s="51"/>
      <c r="C34" s="139" t="s">
        <v>148</v>
      </c>
      <c r="D34" s="154"/>
      <c r="E34" s="112"/>
      <c r="F34" s="112"/>
      <c r="G34" s="112"/>
      <c r="H34" s="112"/>
      <c r="I34" s="126">
        <f t="shared" ref="I34:I37" si="14">SUM(E34:H34)</f>
        <v>0</v>
      </c>
      <c r="J34" s="153">
        <f>SUM('Β2 Υλοποίηση ΠΥ'!F34:H34)</f>
        <v>0</v>
      </c>
      <c r="K34" s="124">
        <f>SUM('Β2 Υλοποίηση ΠΥ'!I34:K34)</f>
        <v>0</v>
      </c>
      <c r="L34" s="124">
        <f>SUM('Β2 Υλοποίηση ΠΥ'!L34:N34)</f>
        <v>0</v>
      </c>
      <c r="M34" s="124">
        <f>SUM('Β2 Υλοποίηση ΠΥ'!O34:Q34)</f>
        <v>0</v>
      </c>
      <c r="N34" s="152">
        <f>SUM(J34:M34)</f>
        <v>0</v>
      </c>
      <c r="O34" s="129" t="e">
        <f t="shared" ref="O34:O38" si="15">N34/D34*100</f>
        <v>#DIV/0!</v>
      </c>
    </row>
    <row r="35" spans="1:15">
      <c r="A35" s="138"/>
      <c r="B35" s="51"/>
      <c r="C35" s="139" t="s">
        <v>149</v>
      </c>
      <c r="D35" s="154"/>
      <c r="E35" s="112"/>
      <c r="F35" s="112"/>
      <c r="G35" s="112"/>
      <c r="H35" s="112"/>
      <c r="I35" s="126">
        <f t="shared" si="14"/>
        <v>0</v>
      </c>
      <c r="J35" s="153">
        <f>SUM('Β2 Υλοποίηση ΠΥ'!F35:H35)</f>
        <v>0</v>
      </c>
      <c r="K35" s="124">
        <f>SUM('Β2 Υλοποίηση ΠΥ'!I35:K35)</f>
        <v>0</v>
      </c>
      <c r="L35" s="124">
        <f>SUM('Β2 Υλοποίηση ΠΥ'!L35:N35)</f>
        <v>0</v>
      </c>
      <c r="M35" s="124">
        <f>SUM('Β2 Υλοποίηση ΠΥ'!O35:Q35)</f>
        <v>0</v>
      </c>
      <c r="N35" s="152">
        <f t="shared" ref="N35:N37" si="16">SUM(J35:M35)</f>
        <v>0</v>
      </c>
      <c r="O35" s="129" t="e">
        <f t="shared" si="15"/>
        <v>#DIV/0!</v>
      </c>
    </row>
    <row r="36" spans="1:15">
      <c r="A36" s="138">
        <v>19</v>
      </c>
      <c r="B36" s="51" t="s">
        <v>25</v>
      </c>
      <c r="C36" s="139" t="s">
        <v>128</v>
      </c>
      <c r="D36" s="154">
        <f>'Β2 Υλοποίηση ΠΥ'!D36</f>
        <v>0</v>
      </c>
      <c r="E36" s="112"/>
      <c r="F36" s="112"/>
      <c r="G36" s="112"/>
      <c r="H36" s="112"/>
      <c r="I36" s="126">
        <f t="shared" si="14"/>
        <v>0</v>
      </c>
      <c r="J36" s="153">
        <f>SUM('Β2 Υλοποίηση ΠΥ'!F36:H36)</f>
        <v>0</v>
      </c>
      <c r="K36" s="124">
        <f>SUM('Β2 Υλοποίηση ΠΥ'!I36:K36)</f>
        <v>0</v>
      </c>
      <c r="L36" s="124">
        <f>SUM('Β2 Υλοποίηση ΠΥ'!L36:N36)</f>
        <v>0</v>
      </c>
      <c r="M36" s="124">
        <f>SUM('Β2 Υλοποίηση ΠΥ'!O36:Q36)</f>
        <v>0</v>
      </c>
      <c r="N36" s="152">
        <f t="shared" si="16"/>
        <v>0</v>
      </c>
      <c r="O36" s="129" t="e">
        <f t="shared" si="15"/>
        <v>#DIV/0!</v>
      </c>
    </row>
    <row r="37" spans="1:15">
      <c r="A37" s="138">
        <v>20</v>
      </c>
      <c r="B37" s="51"/>
      <c r="C37" s="139" t="s">
        <v>28</v>
      </c>
      <c r="D37" s="154">
        <f>'Β2 Υλοποίηση ΠΥ'!D37</f>
        <v>0</v>
      </c>
      <c r="E37" s="112"/>
      <c r="F37" s="112"/>
      <c r="G37" s="112"/>
      <c r="H37" s="112"/>
      <c r="I37" s="126">
        <f t="shared" si="14"/>
        <v>0</v>
      </c>
      <c r="J37" s="153">
        <f>SUM('Β2 Υλοποίηση ΠΥ'!F37:H37)</f>
        <v>0</v>
      </c>
      <c r="K37" s="124">
        <f>SUM('Β2 Υλοποίηση ΠΥ'!I37:K37)</f>
        <v>0</v>
      </c>
      <c r="L37" s="124">
        <f>SUM('Β2 Υλοποίηση ΠΥ'!L37:N37)</f>
        <v>0</v>
      </c>
      <c r="M37" s="124">
        <f>SUM('Β2 Υλοποίηση ΠΥ'!O37:Q37)</f>
        <v>0</v>
      </c>
      <c r="N37" s="152">
        <f t="shared" si="16"/>
        <v>0</v>
      </c>
      <c r="O37" s="129" t="e">
        <f t="shared" si="15"/>
        <v>#DIV/0!</v>
      </c>
    </row>
    <row r="38" spans="1:15">
      <c r="A38" s="148"/>
      <c r="B38" s="163"/>
      <c r="C38" s="150" t="s">
        <v>135</v>
      </c>
      <c r="D38" s="166">
        <f>SUM(D34:D37)</f>
        <v>0</v>
      </c>
      <c r="E38" s="166">
        <f t="shared" ref="E38:N38" si="17">SUM(E34:E37)</f>
        <v>0</v>
      </c>
      <c r="F38" s="166">
        <f t="shared" si="17"/>
        <v>0</v>
      </c>
      <c r="G38" s="166">
        <f t="shared" si="17"/>
        <v>0</v>
      </c>
      <c r="H38" s="166">
        <f t="shared" si="17"/>
        <v>0</v>
      </c>
      <c r="I38" s="166">
        <f t="shared" si="17"/>
        <v>0</v>
      </c>
      <c r="J38" s="166">
        <f t="shared" si="17"/>
        <v>0</v>
      </c>
      <c r="K38" s="166">
        <f t="shared" si="17"/>
        <v>0</v>
      </c>
      <c r="L38" s="166">
        <f t="shared" si="17"/>
        <v>0</v>
      </c>
      <c r="M38" s="166">
        <f t="shared" si="17"/>
        <v>0</v>
      </c>
      <c r="N38" s="166">
        <f t="shared" si="17"/>
        <v>0</v>
      </c>
      <c r="O38" s="129" t="e">
        <f t="shared" si="15"/>
        <v>#DIV/0!</v>
      </c>
    </row>
    <row r="39" spans="1:15">
      <c r="A39"/>
      <c r="B39"/>
      <c r="C39" s="172" t="s">
        <v>139</v>
      </c>
      <c r="D39" s="154"/>
      <c r="E39" s="112"/>
      <c r="F39" s="112"/>
      <c r="G39" s="112"/>
      <c r="H39" s="112"/>
      <c r="I39" s="113"/>
      <c r="J39" s="181"/>
      <c r="K39" s="112"/>
      <c r="L39" s="112"/>
      <c r="M39" s="112"/>
      <c r="N39" s="112"/>
      <c r="O39" s="129"/>
    </row>
    <row r="40" spans="1:15">
      <c r="A40" s="138">
        <v>21</v>
      </c>
      <c r="B40" s="51" t="s">
        <v>26</v>
      </c>
      <c r="C40" s="139" t="s">
        <v>30</v>
      </c>
      <c r="D40" s="154">
        <f>'Β2 Υλοποίηση ΠΥ'!D40</f>
        <v>0</v>
      </c>
      <c r="E40" s="111"/>
      <c r="F40" s="112"/>
      <c r="G40" s="112"/>
      <c r="H40" s="112"/>
      <c r="I40" s="126">
        <f t="shared" ref="I40:I49" si="18">SUM(E40:H40)</f>
        <v>0</v>
      </c>
      <c r="J40" s="181">
        <f>SUM('Β2 Υλοποίηση ΠΥ'!F40:H40)</f>
        <v>0</v>
      </c>
      <c r="K40" s="112">
        <f>SUM('Β2 Υλοποίηση ΠΥ'!I40:K40)</f>
        <v>0</v>
      </c>
      <c r="L40" s="112">
        <f>SUM('Β2 Υλοποίηση ΠΥ'!L40:N40)</f>
        <v>0</v>
      </c>
      <c r="M40" s="112">
        <f>SUM('Β2 Υλοποίηση ΠΥ'!O40:Q40)</f>
        <v>0</v>
      </c>
      <c r="N40" s="152">
        <f t="shared" ref="N40:N49" si="19">SUM(J40:M40)</f>
        <v>0</v>
      </c>
      <c r="O40" s="129" t="e">
        <f t="shared" ref="O40:O50" si="20">N40/D40*100</f>
        <v>#DIV/0!</v>
      </c>
    </row>
    <row r="41" spans="1:15">
      <c r="A41" s="138">
        <v>22</v>
      </c>
      <c r="B41" s="51"/>
      <c r="C41" s="139" t="s">
        <v>31</v>
      </c>
      <c r="D41" s="154">
        <f>'Β2 Υλοποίηση ΠΥ'!D41</f>
        <v>0</v>
      </c>
      <c r="E41" s="111"/>
      <c r="F41" s="112"/>
      <c r="G41" s="112"/>
      <c r="H41" s="112"/>
      <c r="I41" s="126">
        <f t="shared" si="18"/>
        <v>0</v>
      </c>
      <c r="J41" s="181">
        <f>SUM('Β2 Υλοποίηση ΠΥ'!F41:H41)</f>
        <v>0</v>
      </c>
      <c r="K41" s="112">
        <f>SUM('Β2 Υλοποίηση ΠΥ'!I41:K41)</f>
        <v>0</v>
      </c>
      <c r="L41" s="112">
        <f>SUM('Β2 Υλοποίηση ΠΥ'!L41:N41)</f>
        <v>0</v>
      </c>
      <c r="M41" s="112">
        <f>SUM('Β2 Υλοποίηση ΠΥ'!O41:Q41)</f>
        <v>0</v>
      </c>
      <c r="N41" s="152">
        <f t="shared" si="19"/>
        <v>0</v>
      </c>
      <c r="O41" s="129" t="e">
        <f t="shared" si="20"/>
        <v>#DIV/0!</v>
      </c>
    </row>
    <row r="42" spans="1:15">
      <c r="A42" s="138">
        <v>23</v>
      </c>
      <c r="B42" s="51"/>
      <c r="C42" s="139" t="s">
        <v>32</v>
      </c>
      <c r="D42" s="154">
        <f>'Β2 Υλοποίηση ΠΥ'!D42</f>
        <v>0</v>
      </c>
      <c r="E42" s="111"/>
      <c r="F42" s="112"/>
      <c r="G42" s="112"/>
      <c r="H42" s="112"/>
      <c r="I42" s="126">
        <f t="shared" si="18"/>
        <v>0</v>
      </c>
      <c r="J42" s="181">
        <f>SUM('Β2 Υλοποίηση ΠΥ'!F42:H42)</f>
        <v>0</v>
      </c>
      <c r="K42" s="112">
        <f>SUM('Β2 Υλοποίηση ΠΥ'!I42:K42)</f>
        <v>0</v>
      </c>
      <c r="L42" s="112">
        <f>SUM('Β2 Υλοποίηση ΠΥ'!L42:N42)</f>
        <v>0</v>
      </c>
      <c r="M42" s="112">
        <f>SUM('Β2 Υλοποίηση ΠΥ'!O42:Q42)</f>
        <v>0</v>
      </c>
      <c r="N42" s="152">
        <f t="shared" si="19"/>
        <v>0</v>
      </c>
      <c r="O42" s="129" t="e">
        <f t="shared" si="20"/>
        <v>#DIV/0!</v>
      </c>
    </row>
    <row r="43" spans="1:15">
      <c r="A43" s="138"/>
      <c r="B43" s="51"/>
      <c r="C43" s="139" t="s">
        <v>167</v>
      </c>
      <c r="D43" s="154">
        <f>'Β2 Υλοποίηση ΠΥ'!D43</f>
        <v>0</v>
      </c>
      <c r="E43" s="111"/>
      <c r="F43" s="112"/>
      <c r="G43" s="112"/>
      <c r="H43" s="112"/>
      <c r="I43" s="126">
        <f t="shared" si="18"/>
        <v>0</v>
      </c>
      <c r="J43" s="181">
        <f>SUM('Β2 Υλοποίηση ΠΥ'!F43:H43)</f>
        <v>0</v>
      </c>
      <c r="K43" s="112">
        <f>SUM('Β2 Υλοποίηση ΠΥ'!I43:K43)</f>
        <v>0</v>
      </c>
      <c r="L43" s="112">
        <f>SUM('Β2 Υλοποίηση ΠΥ'!L43:N43)</f>
        <v>0</v>
      </c>
      <c r="M43" s="112">
        <f>SUM('Β2 Υλοποίηση ΠΥ'!O43:Q43)</f>
        <v>0</v>
      </c>
      <c r="N43" s="152">
        <f t="shared" si="19"/>
        <v>0</v>
      </c>
      <c r="O43" s="129" t="e">
        <f t="shared" si="20"/>
        <v>#DIV/0!</v>
      </c>
    </row>
    <row r="44" spans="1:15">
      <c r="A44" s="138"/>
      <c r="B44" s="51"/>
      <c r="C44" s="139" t="s">
        <v>150</v>
      </c>
      <c r="D44" s="154">
        <f>'Β2 Υλοποίηση ΠΥ'!D44</f>
        <v>0</v>
      </c>
      <c r="E44" s="111"/>
      <c r="F44" s="112"/>
      <c r="G44" s="112"/>
      <c r="H44" s="112"/>
      <c r="I44" s="126">
        <f t="shared" si="18"/>
        <v>0</v>
      </c>
      <c r="J44" s="181">
        <f>SUM('Β2 Υλοποίηση ΠΥ'!F44:H44)</f>
        <v>0</v>
      </c>
      <c r="K44" s="112">
        <f>SUM('Β2 Υλοποίηση ΠΥ'!I44:K44)</f>
        <v>0</v>
      </c>
      <c r="L44" s="112">
        <f>SUM('Β2 Υλοποίηση ΠΥ'!L44:N44)</f>
        <v>0</v>
      </c>
      <c r="M44" s="112">
        <f>SUM('Β2 Υλοποίηση ΠΥ'!O44:Q44)</f>
        <v>0</v>
      </c>
      <c r="N44" s="152">
        <f t="shared" si="19"/>
        <v>0</v>
      </c>
      <c r="O44" s="129" t="e">
        <f t="shared" si="20"/>
        <v>#DIV/0!</v>
      </c>
    </row>
    <row r="45" spans="1:15">
      <c r="A45" s="174"/>
      <c r="B45" s="175"/>
      <c r="C45" s="173" t="s">
        <v>140</v>
      </c>
      <c r="D45" s="154"/>
      <c r="E45" s="111"/>
      <c r="F45" s="112"/>
      <c r="G45" s="112"/>
      <c r="H45" s="112"/>
      <c r="I45" s="126"/>
      <c r="J45" s="181"/>
      <c r="K45" s="112"/>
      <c r="L45" s="112"/>
      <c r="M45" s="112"/>
      <c r="N45" s="152"/>
      <c r="O45" s="129"/>
    </row>
    <row r="46" spans="1:15">
      <c r="A46" s="138"/>
      <c r="B46" s="51"/>
      <c r="C46" s="139" t="s">
        <v>136</v>
      </c>
      <c r="D46" s="196">
        <f>'Β2 Υλοποίηση ΠΥ'!D46</f>
        <v>0</v>
      </c>
      <c r="E46" s="117"/>
      <c r="F46" s="118"/>
      <c r="G46" s="118"/>
      <c r="H46" s="118"/>
      <c r="I46" s="126">
        <f t="shared" si="18"/>
        <v>0</v>
      </c>
      <c r="J46" s="181">
        <f>SUM('Β2 Υλοποίηση ΠΥ'!F46:H46)</f>
        <v>0</v>
      </c>
      <c r="K46" s="112">
        <f>SUM('Β2 Υλοποίηση ΠΥ'!I46:K46)</f>
        <v>0</v>
      </c>
      <c r="L46" s="112">
        <f>SUM('Β2 Υλοποίηση ΠΥ'!L46:N46)</f>
        <v>0</v>
      </c>
      <c r="M46" s="112">
        <f>SUM('Β2 Υλοποίηση ΠΥ'!O46:Q46)</f>
        <v>0</v>
      </c>
      <c r="N46" s="152">
        <f t="shared" si="19"/>
        <v>0</v>
      </c>
      <c r="O46" s="129" t="e">
        <f t="shared" si="20"/>
        <v>#DIV/0!</v>
      </c>
    </row>
    <row r="47" spans="1:15">
      <c r="A47" s="138">
        <v>24</v>
      </c>
      <c r="B47" s="51" t="s">
        <v>26</v>
      </c>
      <c r="C47" s="139" t="s">
        <v>129</v>
      </c>
      <c r="D47" s="196">
        <f>'Β2 Υλοποίηση ΠΥ'!D47</f>
        <v>0</v>
      </c>
      <c r="E47" s="117"/>
      <c r="F47" s="118"/>
      <c r="G47" s="118"/>
      <c r="H47" s="118"/>
      <c r="I47" s="126">
        <f t="shared" si="18"/>
        <v>0</v>
      </c>
      <c r="J47" s="181">
        <f>SUM('Β2 Υλοποίηση ΠΥ'!F47:H47)</f>
        <v>0</v>
      </c>
      <c r="K47" s="112">
        <f>SUM('Β2 Υλοποίηση ΠΥ'!I47:K47)</f>
        <v>0</v>
      </c>
      <c r="L47" s="112">
        <f>SUM('Β2 Υλοποίηση ΠΥ'!L47:N47)</f>
        <v>0</v>
      </c>
      <c r="M47" s="112">
        <f>SUM('Β2 Υλοποίηση ΠΥ'!O47:Q47)</f>
        <v>0</v>
      </c>
      <c r="N47" s="152">
        <f t="shared" si="19"/>
        <v>0</v>
      </c>
      <c r="O47" s="129" t="e">
        <f t="shared" si="20"/>
        <v>#DIV/0!</v>
      </c>
    </row>
    <row r="48" spans="1:15">
      <c r="A48" s="138">
        <v>25</v>
      </c>
      <c r="B48" s="51" t="s">
        <v>25</v>
      </c>
      <c r="C48" s="147" t="s">
        <v>124</v>
      </c>
      <c r="D48" s="196">
        <f>'Β2 Υλοποίηση ΠΥ'!D48</f>
        <v>0</v>
      </c>
      <c r="E48" s="117"/>
      <c r="F48" s="118"/>
      <c r="G48" s="118"/>
      <c r="H48" s="118"/>
      <c r="I48" s="126">
        <f t="shared" si="18"/>
        <v>0</v>
      </c>
      <c r="J48" s="181">
        <f>SUM('Β2 Υλοποίηση ΠΥ'!F48:H48)</f>
        <v>0</v>
      </c>
      <c r="K48" s="112">
        <f>SUM('Β2 Υλοποίηση ΠΥ'!I48:K48)</f>
        <v>0</v>
      </c>
      <c r="L48" s="112">
        <f>SUM('Β2 Υλοποίηση ΠΥ'!L48:N48)</f>
        <v>0</v>
      </c>
      <c r="M48" s="112">
        <f>SUM('Β2 Υλοποίηση ΠΥ'!O48:Q48)</f>
        <v>0</v>
      </c>
      <c r="N48" s="152">
        <f t="shared" si="19"/>
        <v>0</v>
      </c>
      <c r="O48" s="129" t="e">
        <f t="shared" si="20"/>
        <v>#DIV/0!</v>
      </c>
    </row>
    <row r="49" spans="1:15">
      <c r="A49" s="148"/>
      <c r="B49" s="163"/>
      <c r="C49" s="235" t="s">
        <v>159</v>
      </c>
      <c r="D49" s="196">
        <f>'Β2 Υλοποίηση ΠΥ'!D49</f>
        <v>0</v>
      </c>
      <c r="E49" s="117"/>
      <c r="F49" s="118"/>
      <c r="G49" s="118"/>
      <c r="H49" s="118"/>
      <c r="I49" s="126">
        <f t="shared" si="18"/>
        <v>0</v>
      </c>
      <c r="J49" s="181">
        <f>SUM('Β2 Υλοποίηση ΠΥ'!F49:H49)</f>
        <v>0</v>
      </c>
      <c r="K49" s="112">
        <f>SUM('Β2 Υλοποίηση ΠΥ'!I49:K49)</f>
        <v>0</v>
      </c>
      <c r="L49" s="112">
        <f>SUM('Β2 Υλοποίηση ΠΥ'!L49:N49)</f>
        <v>0</v>
      </c>
      <c r="M49" s="112">
        <f>SUM('Β2 Υλοποίηση ΠΥ'!O49:Q49)</f>
        <v>0</v>
      </c>
      <c r="N49" s="152">
        <f t="shared" si="19"/>
        <v>0</v>
      </c>
      <c r="O49" s="129" t="e">
        <f t="shared" si="20"/>
        <v>#DIV/0!</v>
      </c>
    </row>
    <row r="50" spans="1:15" ht="15.75" thickBot="1">
      <c r="A50" s="148"/>
      <c r="B50" s="149"/>
      <c r="C50" s="150" t="s">
        <v>130</v>
      </c>
      <c r="D50" s="109">
        <f t="shared" ref="D50:N50" si="21">SUM(D38:D49)</f>
        <v>0</v>
      </c>
      <c r="E50" s="109">
        <f t="shared" si="21"/>
        <v>0</v>
      </c>
      <c r="F50" s="109">
        <f t="shared" si="21"/>
        <v>0</v>
      </c>
      <c r="G50" s="109">
        <f t="shared" si="21"/>
        <v>0</v>
      </c>
      <c r="H50" s="109">
        <f t="shared" si="21"/>
        <v>0</v>
      </c>
      <c r="I50" s="109">
        <f t="shared" si="21"/>
        <v>0</v>
      </c>
      <c r="J50" s="182">
        <f t="shared" si="21"/>
        <v>0</v>
      </c>
      <c r="K50" s="109">
        <f t="shared" si="21"/>
        <v>0</v>
      </c>
      <c r="L50" s="109">
        <f t="shared" si="21"/>
        <v>0</v>
      </c>
      <c r="M50" s="109">
        <f t="shared" si="21"/>
        <v>0</v>
      </c>
      <c r="N50" s="109">
        <f t="shared" si="21"/>
        <v>0</v>
      </c>
      <c r="O50" s="129" t="e">
        <f t="shared" si="20"/>
        <v>#DIV/0!</v>
      </c>
    </row>
    <row r="51" spans="1:15" ht="15.75" thickTop="1">
      <c r="A51" s="133"/>
      <c r="B51" s="135"/>
      <c r="C51" s="135"/>
      <c r="D51" s="198"/>
      <c r="E51" s="98"/>
      <c r="F51" s="91"/>
      <c r="G51" s="91"/>
      <c r="H51" s="91"/>
      <c r="I51" s="99"/>
      <c r="J51" s="183"/>
      <c r="K51" s="91"/>
      <c r="L51" s="91"/>
      <c r="M51" s="91"/>
      <c r="N51" s="99"/>
      <c r="O51" s="105"/>
    </row>
    <row r="52" spans="1:15">
      <c r="A52" s="133"/>
      <c r="B52" s="140" t="s">
        <v>33</v>
      </c>
      <c r="C52" s="140"/>
      <c r="D52" s="198"/>
      <c r="E52" s="98"/>
      <c r="F52" s="91"/>
      <c r="G52" s="91"/>
      <c r="H52" s="91"/>
      <c r="I52" s="99"/>
      <c r="J52" s="183"/>
      <c r="K52" s="91"/>
      <c r="L52" s="91"/>
      <c r="M52" s="91"/>
      <c r="N52" s="99"/>
      <c r="O52" s="105"/>
    </row>
    <row r="53" spans="1:15">
      <c r="A53" s="133"/>
      <c r="B53" s="135"/>
      <c r="C53" s="135" t="s">
        <v>42</v>
      </c>
      <c r="D53" s="196">
        <f>'Β2 Υλοποίηση ΠΥ'!D53</f>
        <v>0</v>
      </c>
      <c r="E53" s="125">
        <f>J53</f>
        <v>0</v>
      </c>
      <c r="F53" s="124">
        <f>E55</f>
        <v>0</v>
      </c>
      <c r="G53" s="124">
        <f>F55</f>
        <v>0</v>
      </c>
      <c r="H53" s="124">
        <f>G55</f>
        <v>0</v>
      </c>
      <c r="I53" s="201">
        <f>E53</f>
        <v>0</v>
      </c>
      <c r="J53" s="153">
        <f>'Β2 Υλοποίηση ΠΥ'!F53</f>
        <v>0</v>
      </c>
      <c r="K53" s="124">
        <f>J55</f>
        <v>0</v>
      </c>
      <c r="L53" s="124">
        <f>K55</f>
        <v>0</v>
      </c>
      <c r="M53" s="124">
        <f>L55</f>
        <v>0</v>
      </c>
      <c r="N53" s="201">
        <f>J53</f>
        <v>0</v>
      </c>
      <c r="O53" s="105"/>
    </row>
    <row r="54" spans="1:15">
      <c r="A54" s="133"/>
      <c r="B54" s="135"/>
      <c r="C54" s="135" t="s">
        <v>130</v>
      </c>
      <c r="D54" s="198">
        <f>D50</f>
        <v>0</v>
      </c>
      <c r="E54" s="103">
        <f t="shared" ref="E54:M54" si="22">E50</f>
        <v>0</v>
      </c>
      <c r="F54" s="92">
        <f t="shared" si="22"/>
        <v>0</v>
      </c>
      <c r="G54" s="92">
        <f t="shared" si="22"/>
        <v>0</v>
      </c>
      <c r="H54" s="92">
        <f t="shared" si="22"/>
        <v>0</v>
      </c>
      <c r="I54" s="202">
        <f t="shared" si="22"/>
        <v>0</v>
      </c>
      <c r="J54" s="184">
        <f t="shared" si="22"/>
        <v>0</v>
      </c>
      <c r="K54" s="92">
        <f t="shared" si="22"/>
        <v>0</v>
      </c>
      <c r="L54" s="92">
        <f t="shared" si="22"/>
        <v>0</v>
      </c>
      <c r="M54" s="92">
        <f t="shared" si="22"/>
        <v>0</v>
      </c>
      <c r="N54" s="202">
        <f t="shared" ref="N54" si="23">N50</f>
        <v>0</v>
      </c>
      <c r="O54" s="105"/>
    </row>
    <row r="55" spans="1:15">
      <c r="A55" s="133"/>
      <c r="B55" s="135"/>
      <c r="C55" s="135" t="s">
        <v>43</v>
      </c>
      <c r="D55" s="199">
        <f>D53+D54</f>
        <v>0</v>
      </c>
      <c r="E55" s="104">
        <f>E53+E54</f>
        <v>0</v>
      </c>
      <c r="F55" s="95">
        <f t="shared" ref="F55:M55" si="24">F53+F54</f>
        <v>0</v>
      </c>
      <c r="G55" s="95">
        <f t="shared" si="24"/>
        <v>0</v>
      </c>
      <c r="H55" s="95">
        <f t="shared" si="24"/>
        <v>0</v>
      </c>
      <c r="I55" s="203">
        <f t="shared" si="24"/>
        <v>0</v>
      </c>
      <c r="J55" s="185">
        <f t="shared" si="24"/>
        <v>0</v>
      </c>
      <c r="K55" s="95">
        <f t="shared" si="24"/>
        <v>0</v>
      </c>
      <c r="L55" s="95">
        <f t="shared" si="24"/>
        <v>0</v>
      </c>
      <c r="M55" s="95">
        <f t="shared" si="24"/>
        <v>0</v>
      </c>
      <c r="N55" s="203">
        <f t="shared" ref="N55" si="25">N53+N54</f>
        <v>0</v>
      </c>
      <c r="O55" s="105"/>
    </row>
    <row r="56" spans="1:15">
      <c r="A56" s="133"/>
      <c r="B56" s="135"/>
      <c r="C56" s="135"/>
      <c r="D56" s="200"/>
      <c r="E56" s="98"/>
      <c r="F56" s="91"/>
      <c r="G56" s="91"/>
      <c r="H56" s="91"/>
      <c r="I56" s="204"/>
      <c r="J56" s="183"/>
      <c r="K56" s="91"/>
      <c r="L56" s="91"/>
      <c r="M56" s="91"/>
      <c r="N56" s="204"/>
      <c r="O56" s="105"/>
    </row>
    <row r="57" spans="1:15" ht="19.5" customHeight="1">
      <c r="A57" s="133"/>
      <c r="B57" s="140" t="s">
        <v>39</v>
      </c>
      <c r="C57" s="140"/>
      <c r="D57" s="200"/>
      <c r="E57" s="98"/>
      <c r="F57" s="91"/>
      <c r="G57" s="91"/>
      <c r="H57" s="91"/>
      <c r="I57" s="204"/>
      <c r="J57" s="183"/>
      <c r="K57" s="91"/>
      <c r="L57" s="91"/>
      <c r="M57" s="91"/>
      <c r="N57" s="204"/>
      <c r="O57" s="105"/>
    </row>
    <row r="58" spans="1:15">
      <c r="A58" s="133"/>
      <c r="B58" s="135"/>
      <c r="C58" s="135" t="s">
        <v>42</v>
      </c>
      <c r="D58" s="196">
        <f>'Β2 Υλοποίηση ΠΥ'!D58</f>
        <v>0</v>
      </c>
      <c r="E58" s="111">
        <f>J58</f>
        <v>0</v>
      </c>
      <c r="F58" s="124">
        <f>E61</f>
        <v>0</v>
      </c>
      <c r="G58" s="124">
        <f>F61</f>
        <v>0</v>
      </c>
      <c r="H58" s="124">
        <f>G61</f>
        <v>0</v>
      </c>
      <c r="I58" s="201">
        <f>E58</f>
        <v>0</v>
      </c>
      <c r="J58" s="181">
        <f>'Β2 Υλοποίηση ΠΥ'!F58</f>
        <v>0</v>
      </c>
      <c r="K58" s="124">
        <f>J61</f>
        <v>0</v>
      </c>
      <c r="L58" s="124">
        <f t="shared" ref="L58:M58" si="26">K61</f>
        <v>0</v>
      </c>
      <c r="M58" s="124">
        <f t="shared" si="26"/>
        <v>0</v>
      </c>
      <c r="N58" s="126">
        <f>J58</f>
        <v>0</v>
      </c>
      <c r="O58" s="114"/>
    </row>
    <row r="59" spans="1:15">
      <c r="A59" s="133"/>
      <c r="B59" s="135"/>
      <c r="C59" s="135" t="s">
        <v>40</v>
      </c>
      <c r="D59" s="198">
        <f>-D45</f>
        <v>0</v>
      </c>
      <c r="E59" s="125">
        <f t="shared" ref="E59:K59" si="27">-E46</f>
        <v>0</v>
      </c>
      <c r="F59" s="124">
        <f t="shared" si="27"/>
        <v>0</v>
      </c>
      <c r="G59" s="124">
        <f t="shared" si="27"/>
        <v>0</v>
      </c>
      <c r="H59" s="124">
        <f t="shared" si="27"/>
        <v>0</v>
      </c>
      <c r="I59" s="201">
        <f t="shared" si="27"/>
        <v>0</v>
      </c>
      <c r="J59" s="153">
        <f t="shared" si="27"/>
        <v>0</v>
      </c>
      <c r="K59" s="124">
        <f t="shared" si="27"/>
        <v>0</v>
      </c>
      <c r="L59" s="124">
        <f t="shared" ref="L59:M59" si="28">-L46</f>
        <v>0</v>
      </c>
      <c r="M59" s="124">
        <f t="shared" si="28"/>
        <v>0</v>
      </c>
      <c r="N59" s="201">
        <f>-N46</f>
        <v>0</v>
      </c>
      <c r="O59" s="114"/>
    </row>
    <row r="60" spans="1:15">
      <c r="A60" s="133"/>
      <c r="B60" s="135"/>
      <c r="C60" s="146" t="s">
        <v>41</v>
      </c>
      <c r="D60" s="196">
        <f>'Β2 Υλοποίηση ΠΥ'!D60</f>
        <v>0</v>
      </c>
      <c r="E60" s="98">
        <f>-E44</f>
        <v>0</v>
      </c>
      <c r="F60" s="91">
        <f>-F44</f>
        <v>0</v>
      </c>
      <c r="G60" s="91">
        <f t="shared" ref="G60:H60" si="29">-G44</f>
        <v>0</v>
      </c>
      <c r="H60" s="91">
        <f t="shared" si="29"/>
        <v>0</v>
      </c>
      <c r="I60" s="204">
        <f>-I44</f>
        <v>0</v>
      </c>
      <c r="J60" s="183">
        <f>-J44</f>
        <v>0</v>
      </c>
      <c r="K60" s="91">
        <f t="shared" ref="K60:M60" si="30">-K44</f>
        <v>0</v>
      </c>
      <c r="L60" s="91">
        <f t="shared" si="30"/>
        <v>0</v>
      </c>
      <c r="M60" s="91">
        <f t="shared" si="30"/>
        <v>0</v>
      </c>
      <c r="N60" s="204">
        <f>SUM(J60:M60)</f>
        <v>0</v>
      </c>
      <c r="O60" s="105"/>
    </row>
    <row r="61" spans="1:15">
      <c r="A61" s="133"/>
      <c r="B61" s="135"/>
      <c r="C61" s="135" t="s">
        <v>43</v>
      </c>
      <c r="D61" s="199">
        <f>D58+D59+D60</f>
        <v>0</v>
      </c>
      <c r="E61" s="104">
        <f>E58+E59+E60</f>
        <v>0</v>
      </c>
      <c r="F61" s="95">
        <f>F58+F59+F60</f>
        <v>0</v>
      </c>
      <c r="G61" s="95">
        <f t="shared" ref="G61:H61" si="31">G58+G59+G60</f>
        <v>0</v>
      </c>
      <c r="H61" s="95">
        <f t="shared" si="31"/>
        <v>0</v>
      </c>
      <c r="I61" s="203">
        <f>I58+I59+I60</f>
        <v>0</v>
      </c>
      <c r="J61" s="104">
        <f>J58+J59+J60</f>
        <v>0</v>
      </c>
      <c r="K61" s="95">
        <f>K58+K59+K60</f>
        <v>0</v>
      </c>
      <c r="L61" s="95">
        <f t="shared" ref="L61" si="32">L58+L59+L60</f>
        <v>0</v>
      </c>
      <c r="M61" s="95">
        <f t="shared" ref="M61" si="33">M58+M59+M60</f>
        <v>0</v>
      </c>
      <c r="N61" s="203">
        <f>N58+N59+N60</f>
        <v>0</v>
      </c>
      <c r="O61" s="106"/>
    </row>
    <row r="62" spans="1:15">
      <c r="A62" s="133"/>
      <c r="B62" s="135"/>
      <c r="C62" s="135"/>
      <c r="D62" s="229"/>
      <c r="E62" s="231"/>
      <c r="F62" s="231"/>
      <c r="G62" s="231"/>
      <c r="H62" s="231"/>
      <c r="I62" s="232"/>
      <c r="J62" s="231"/>
      <c r="K62" s="231"/>
      <c r="L62" s="231"/>
      <c r="M62" s="231"/>
      <c r="N62" s="232"/>
      <c r="O62" s="230"/>
    </row>
  </sheetData>
  <mergeCells count="3">
    <mergeCell ref="O5:O6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39370078740157483" top="0.33" bottom="0.47" header="0.31496062992125984" footer="0.31496062992125984"/>
  <pageSetup paperSize="9" scale="61" orientation="landscape" horizontalDpi="4294967293" r:id="rId1"/>
  <headerFooter>
    <oddFooter>&amp;L&amp;A&amp;R&amp;P/&amp;N</oddFooter>
  </headerFooter>
  <rowBreaks count="1" manualBreakCount="1"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23" sqref="F23:F24"/>
    </sheetView>
  </sheetViews>
  <sheetFormatPr defaultRowHeight="15"/>
  <cols>
    <col min="1" max="1" width="3.5703125" customWidth="1"/>
    <col min="2" max="2" width="4.42578125" customWidth="1"/>
    <col min="3" max="3" width="47.5703125" customWidth="1"/>
    <col min="4" max="4" width="16.28515625" customWidth="1"/>
    <col min="5" max="5" width="1.71093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H1" s="75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2016</v>
      </c>
    </row>
    <row r="3" spans="1:18" ht="18.75">
      <c r="A3" s="6" t="s">
        <v>44</v>
      </c>
    </row>
    <row r="4" spans="1:18" ht="7.5" customHeight="1">
      <c r="A4" s="13"/>
    </row>
    <row r="5" spans="1:18">
      <c r="A5" s="13"/>
      <c r="D5" s="21" t="s">
        <v>34</v>
      </c>
      <c r="E5" s="77"/>
      <c r="F5" s="21" t="s">
        <v>46</v>
      </c>
      <c r="G5" s="21" t="s">
        <v>46</v>
      </c>
      <c r="H5" s="21" t="s">
        <v>46</v>
      </c>
      <c r="I5" s="21" t="s">
        <v>46</v>
      </c>
      <c r="J5" s="21" t="s">
        <v>46</v>
      </c>
      <c r="K5" s="21" t="s">
        <v>46</v>
      </c>
      <c r="L5" s="21" t="s">
        <v>46</v>
      </c>
      <c r="M5" s="21" t="s">
        <v>46</v>
      </c>
      <c r="N5" s="26" t="s">
        <v>46</v>
      </c>
      <c r="O5" s="21" t="s">
        <v>46</v>
      </c>
      <c r="P5" s="21" t="s">
        <v>46</v>
      </c>
      <c r="Q5" s="21" t="s">
        <v>46</v>
      </c>
      <c r="R5" s="21" t="s">
        <v>46</v>
      </c>
    </row>
    <row r="6" spans="1:18">
      <c r="A6" s="13"/>
      <c r="C6" s="8"/>
      <c r="D6" s="22">
        <v>2016</v>
      </c>
      <c r="E6" s="78"/>
      <c r="F6" s="22" t="s">
        <v>45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7" t="s">
        <v>54</v>
      </c>
      <c r="O6" s="24" t="s">
        <v>55</v>
      </c>
      <c r="P6" s="24" t="s">
        <v>56</v>
      </c>
      <c r="Q6" s="24" t="s">
        <v>57</v>
      </c>
      <c r="R6" s="24" t="s">
        <v>58</v>
      </c>
    </row>
    <row r="7" spans="1:18">
      <c r="A7" s="13"/>
      <c r="B7" s="136" t="s">
        <v>6</v>
      </c>
      <c r="C7" s="8"/>
      <c r="D7" s="23" t="s">
        <v>5</v>
      </c>
      <c r="E7" s="79"/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9" t="s">
        <v>5</v>
      </c>
      <c r="O7" s="23" t="s">
        <v>5</v>
      </c>
      <c r="P7" s="23" t="s">
        <v>5</v>
      </c>
      <c r="Q7" s="23" t="s">
        <v>5</v>
      </c>
      <c r="R7" s="23" t="s">
        <v>5</v>
      </c>
    </row>
    <row r="8" spans="1:18">
      <c r="A8" s="13"/>
      <c r="B8" s="9" t="s">
        <v>160</v>
      </c>
      <c r="C8" s="8"/>
      <c r="D8" s="35"/>
      <c r="E8" s="80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50">
        <v>1</v>
      </c>
      <c r="B9" s="52" t="s">
        <v>7</v>
      </c>
      <c r="C9" s="32" t="s">
        <v>8</v>
      </c>
      <c r="D9" s="39"/>
      <c r="E9" s="8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f t="shared" ref="R9:R16" si="0">SUM(F9:Q9)</f>
        <v>0</v>
      </c>
    </row>
    <row r="10" spans="1:18">
      <c r="A10" s="50">
        <f>A9+1</f>
        <v>2</v>
      </c>
      <c r="B10" s="52" t="s">
        <v>9</v>
      </c>
      <c r="C10" s="32" t="s">
        <v>10</v>
      </c>
      <c r="D10" s="39"/>
      <c r="E10" s="8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f t="shared" si="0"/>
        <v>0</v>
      </c>
    </row>
    <row r="11" spans="1:18">
      <c r="A11" s="50">
        <f t="shared" ref="A11:A17" si="1">A10+1</f>
        <v>3</v>
      </c>
      <c r="B11" s="52" t="s">
        <v>11</v>
      </c>
      <c r="C11" s="32" t="s">
        <v>12</v>
      </c>
      <c r="D11" s="39"/>
      <c r="E11" s="8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f t="shared" si="0"/>
        <v>0</v>
      </c>
    </row>
    <row r="12" spans="1:18">
      <c r="A12" s="50">
        <f t="shared" si="1"/>
        <v>4</v>
      </c>
      <c r="B12" s="51" t="s">
        <v>13</v>
      </c>
      <c r="C12" s="33" t="s">
        <v>14</v>
      </c>
      <c r="D12" s="39"/>
      <c r="E12" s="8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 t="shared" si="0"/>
        <v>0</v>
      </c>
    </row>
    <row r="13" spans="1:18">
      <c r="A13" s="50">
        <f t="shared" si="1"/>
        <v>5</v>
      </c>
      <c r="B13" s="51" t="s">
        <v>15</v>
      </c>
      <c r="C13" s="33" t="s">
        <v>16</v>
      </c>
      <c r="D13" s="39"/>
      <c r="E13" s="82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f t="shared" si="0"/>
        <v>0</v>
      </c>
    </row>
    <row r="14" spans="1:18">
      <c r="A14" s="50">
        <f t="shared" si="1"/>
        <v>6</v>
      </c>
      <c r="B14" s="51" t="s">
        <v>15</v>
      </c>
      <c r="C14" s="34" t="s">
        <v>17</v>
      </c>
      <c r="D14" s="39"/>
      <c r="E14" s="8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 t="shared" si="0"/>
        <v>0</v>
      </c>
    </row>
    <row r="15" spans="1:18">
      <c r="A15" s="50">
        <f t="shared" si="1"/>
        <v>7</v>
      </c>
      <c r="B15" s="51" t="s">
        <v>15</v>
      </c>
      <c r="C15" s="34" t="s">
        <v>18</v>
      </c>
      <c r="D15" s="39"/>
      <c r="E15" s="8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f t="shared" si="0"/>
        <v>0</v>
      </c>
    </row>
    <row r="16" spans="1:18">
      <c r="A16" s="50">
        <f t="shared" si="1"/>
        <v>8</v>
      </c>
      <c r="B16" s="52"/>
      <c r="C16" s="33" t="s">
        <v>19</v>
      </c>
      <c r="D16" s="40"/>
      <c r="E16" s="8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>
        <f t="shared" si="0"/>
        <v>0</v>
      </c>
    </row>
    <row r="17" spans="1:18">
      <c r="A17" s="50">
        <f t="shared" si="1"/>
        <v>9</v>
      </c>
      <c r="C17" s="11" t="s">
        <v>121</v>
      </c>
      <c r="D17" s="41">
        <f>SUM(D9:D16)</f>
        <v>0</v>
      </c>
      <c r="E17" s="84"/>
      <c r="F17" s="41">
        <f>SUM(F9:F16)</f>
        <v>0</v>
      </c>
      <c r="G17" s="41">
        <f t="shared" ref="G17:R17" si="2">SUM(G9:G16)</f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</row>
    <row r="18" spans="1:18">
      <c r="A18" s="13"/>
      <c r="B18" s="10"/>
      <c r="C18" s="9"/>
      <c r="D18" s="42"/>
      <c r="E18" s="85"/>
      <c r="F18" s="4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>
      <c r="A19" s="13"/>
      <c r="B19" s="9" t="s">
        <v>161</v>
      </c>
      <c r="C19" s="8"/>
      <c r="D19" s="42"/>
      <c r="E19" s="85"/>
      <c r="F19" s="42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50">
        <f>A17+1</f>
        <v>10</v>
      </c>
      <c r="B20" s="52" t="s">
        <v>20</v>
      </c>
      <c r="C20" s="32" t="s">
        <v>21</v>
      </c>
      <c r="D20" s="47"/>
      <c r="E20" s="8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9">
        <f t="shared" ref="R20:R28" si="3">SUM(F20:Q20)</f>
        <v>0</v>
      </c>
    </row>
    <row r="21" spans="1:18">
      <c r="A21" s="50">
        <f>A20+1</f>
        <v>11</v>
      </c>
      <c r="B21" s="52" t="s">
        <v>22</v>
      </c>
      <c r="C21" s="32" t="s">
        <v>23</v>
      </c>
      <c r="D21" s="47"/>
      <c r="E21" s="8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9">
        <f t="shared" si="3"/>
        <v>0</v>
      </c>
    </row>
    <row r="22" spans="1:18">
      <c r="A22" s="50">
        <f t="shared" ref="A22:A24" si="4">A21+1</f>
        <v>12</v>
      </c>
      <c r="B22" s="51" t="s">
        <v>15</v>
      </c>
      <c r="C22" s="33" t="s">
        <v>24</v>
      </c>
      <c r="D22" s="47"/>
      <c r="E22" s="8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9">
        <f t="shared" si="3"/>
        <v>0</v>
      </c>
    </row>
    <row r="23" spans="1:18">
      <c r="A23" s="50">
        <f t="shared" si="4"/>
        <v>13</v>
      </c>
      <c r="B23" s="51" t="s">
        <v>25</v>
      </c>
      <c r="C23" s="32" t="s">
        <v>127</v>
      </c>
      <c r="D23" s="47"/>
      <c r="E23" s="8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9">
        <f t="shared" si="3"/>
        <v>0</v>
      </c>
    </row>
    <row r="24" spans="1:18">
      <c r="A24" s="50">
        <f t="shared" si="4"/>
        <v>14</v>
      </c>
      <c r="B24" s="52" t="s">
        <v>13</v>
      </c>
      <c r="C24" s="32" t="s">
        <v>27</v>
      </c>
      <c r="D24" s="47"/>
      <c r="E24" s="8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9">
        <f t="shared" si="3"/>
        <v>0</v>
      </c>
    </row>
    <row r="25" spans="1:18">
      <c r="A25" s="50">
        <f>A24+1</f>
        <v>15</v>
      </c>
      <c r="B25" s="52"/>
      <c r="C25" s="49" t="s">
        <v>123</v>
      </c>
      <c r="D25" s="47"/>
      <c r="E25" s="8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9">
        <f>SUM(F25:Q25)</f>
        <v>0</v>
      </c>
    </row>
    <row r="26" spans="1:18">
      <c r="A26" s="119" t="s">
        <v>145</v>
      </c>
      <c r="B26" s="52"/>
      <c r="C26" s="110" t="s">
        <v>137</v>
      </c>
      <c r="D26" s="47"/>
      <c r="E26" s="8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9">
        <f>SUM(F26:Q26)</f>
        <v>0</v>
      </c>
    </row>
    <row r="27" spans="1:18">
      <c r="A27" s="119" t="s">
        <v>146</v>
      </c>
      <c r="B27" s="52"/>
      <c r="C27" s="110" t="s">
        <v>138</v>
      </c>
      <c r="D27" s="47"/>
      <c r="E27" s="8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9">
        <f>SUM(F27:Q27)</f>
        <v>0</v>
      </c>
    </row>
    <row r="28" spans="1:18">
      <c r="A28" s="119" t="s">
        <v>147</v>
      </c>
      <c r="B28" s="52"/>
      <c r="C28" s="49" t="s">
        <v>19</v>
      </c>
      <c r="D28" s="48"/>
      <c r="E28" s="8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39">
        <f t="shared" si="3"/>
        <v>0</v>
      </c>
    </row>
    <row r="29" spans="1:18">
      <c r="A29" s="137">
        <v>17</v>
      </c>
      <c r="B29" s="10"/>
      <c r="C29" s="11" t="s">
        <v>122</v>
      </c>
      <c r="D29" s="41">
        <f>SUM(D20:D28)</f>
        <v>0</v>
      </c>
      <c r="E29" s="84"/>
      <c r="F29" s="41">
        <f t="shared" ref="F29:R29" si="5">SUM(F20:F28)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  <c r="O29" s="41">
        <f t="shared" si="5"/>
        <v>0</v>
      </c>
      <c r="P29" s="41">
        <f t="shared" si="5"/>
        <v>0</v>
      </c>
      <c r="Q29" s="41">
        <f t="shared" si="5"/>
        <v>0</v>
      </c>
      <c r="R29" s="41">
        <f t="shared" si="5"/>
        <v>0</v>
      </c>
    </row>
    <row r="30" spans="1:18">
      <c r="A30" s="13"/>
      <c r="B30" s="10"/>
      <c r="C30" s="8"/>
      <c r="D30" s="43"/>
      <c r="E30" s="88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A31" s="133">
        <f>A29+1</f>
        <v>18</v>
      </c>
      <c r="B31" s="134"/>
      <c r="C31" s="11" t="s">
        <v>29</v>
      </c>
      <c r="D31" s="44">
        <f>D17-D29</f>
        <v>0</v>
      </c>
      <c r="E31" s="89"/>
      <c r="F31" s="44">
        <f t="shared" ref="F31:R31" si="6">F17-F29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</row>
    <row r="32" spans="1:18" ht="6" customHeight="1">
      <c r="A32" s="157"/>
      <c r="B32" s="158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</row>
    <row r="33" spans="1:18">
      <c r="A33" s="133"/>
      <c r="B33" s="11" t="s">
        <v>134</v>
      </c>
      <c r="C33" s="135"/>
      <c r="D33" s="44"/>
      <c r="E33" s="8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>
      <c r="A34" s="138"/>
      <c r="B34" s="51"/>
      <c r="C34" s="139" t="s">
        <v>148</v>
      </c>
      <c r="D34" s="155"/>
      <c r="E34" s="156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39">
        <f t="shared" ref="R34:R37" si="7">SUM(F34:Q34)</f>
        <v>0</v>
      </c>
    </row>
    <row r="35" spans="1:18">
      <c r="A35" s="138"/>
      <c r="B35" s="51"/>
      <c r="C35" s="139" t="s">
        <v>149</v>
      </c>
      <c r="D35" s="155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39">
        <f t="shared" si="7"/>
        <v>0</v>
      </c>
    </row>
    <row r="36" spans="1:18">
      <c r="A36" s="138">
        <v>19</v>
      </c>
      <c r="B36" s="51" t="s">
        <v>25</v>
      </c>
      <c r="C36" s="139" t="s">
        <v>128</v>
      </c>
      <c r="D36" s="161"/>
      <c r="E36" s="162"/>
      <c r="F36" s="128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39">
        <f t="shared" si="7"/>
        <v>0</v>
      </c>
    </row>
    <row r="37" spans="1:18">
      <c r="A37" s="138">
        <v>20</v>
      </c>
      <c r="B37" s="51"/>
      <c r="C37" s="139" t="s">
        <v>28</v>
      </c>
      <c r="D37" s="164"/>
      <c r="E37" s="165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39">
        <f t="shared" si="7"/>
        <v>0</v>
      </c>
    </row>
    <row r="38" spans="1:18">
      <c r="A38" s="148"/>
      <c r="B38" s="163"/>
      <c r="C38" s="150" t="s">
        <v>135</v>
      </c>
      <c r="D38" s="166">
        <f>SUM(D34:D37)</f>
        <v>0</v>
      </c>
      <c r="E38" s="167"/>
      <c r="F38" s="166">
        <f>SUM(F34:F37)</f>
        <v>0</v>
      </c>
      <c r="G38" s="166">
        <f t="shared" ref="G38:R38" si="8">SUM(G34:G37)</f>
        <v>0</v>
      </c>
      <c r="H38" s="166">
        <f t="shared" si="8"/>
        <v>0</v>
      </c>
      <c r="I38" s="166">
        <f t="shared" si="8"/>
        <v>0</v>
      </c>
      <c r="J38" s="166">
        <f t="shared" si="8"/>
        <v>0</v>
      </c>
      <c r="K38" s="166">
        <f t="shared" si="8"/>
        <v>0</v>
      </c>
      <c r="L38" s="166">
        <f t="shared" si="8"/>
        <v>0</v>
      </c>
      <c r="M38" s="166">
        <f t="shared" si="8"/>
        <v>0</v>
      </c>
      <c r="N38" s="166">
        <f t="shared" si="8"/>
        <v>0</v>
      </c>
      <c r="O38" s="166">
        <f t="shared" si="8"/>
        <v>0</v>
      </c>
      <c r="P38" s="166">
        <f t="shared" si="8"/>
        <v>0</v>
      </c>
      <c r="Q38" s="166">
        <f t="shared" si="8"/>
        <v>0</v>
      </c>
      <c r="R38" s="166">
        <f t="shared" si="8"/>
        <v>0</v>
      </c>
    </row>
    <row r="39" spans="1:18">
      <c r="C39" s="172" t="s">
        <v>139</v>
      </c>
      <c r="D39" s="44"/>
      <c r="E39" s="8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>
      <c r="A40" s="138">
        <v>21</v>
      </c>
      <c r="B40" s="51" t="s">
        <v>26</v>
      </c>
      <c r="C40" s="139" t="s">
        <v>30</v>
      </c>
      <c r="D40" s="39"/>
      <c r="E40" s="8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f t="shared" ref="R40:R49" si="9">SUM(F40:Q40)</f>
        <v>0</v>
      </c>
    </row>
    <row r="41" spans="1:18">
      <c r="A41" s="138">
        <v>22</v>
      </c>
      <c r="B41" s="51"/>
      <c r="C41" s="139" t="s">
        <v>31</v>
      </c>
      <c r="D41" s="39"/>
      <c r="E41" s="8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f t="shared" si="9"/>
        <v>0</v>
      </c>
    </row>
    <row r="42" spans="1:18">
      <c r="A42" s="138">
        <v>23</v>
      </c>
      <c r="B42" s="51"/>
      <c r="C42" s="139" t="s">
        <v>32</v>
      </c>
      <c r="D42" s="39"/>
      <c r="E42" s="8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f t="shared" si="9"/>
        <v>0</v>
      </c>
    </row>
    <row r="43" spans="1:18">
      <c r="A43" s="138"/>
      <c r="B43" s="51"/>
      <c r="C43" s="234" t="s">
        <v>167</v>
      </c>
      <c r="D43" s="39"/>
      <c r="E43" s="8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f t="shared" si="9"/>
        <v>0</v>
      </c>
    </row>
    <row r="44" spans="1:18">
      <c r="A44" s="138"/>
      <c r="B44" s="51"/>
      <c r="C44" s="139" t="s">
        <v>150</v>
      </c>
      <c r="D44" s="39"/>
      <c r="E44" s="8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f t="shared" si="9"/>
        <v>0</v>
      </c>
    </row>
    <row r="45" spans="1:18">
      <c r="A45" s="174"/>
      <c r="B45" s="175"/>
      <c r="C45" s="173" t="s">
        <v>140</v>
      </c>
      <c r="D45" s="39"/>
      <c r="E45" s="8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>
      <c r="A46" s="138"/>
      <c r="B46" s="51"/>
      <c r="C46" s="139" t="s">
        <v>136</v>
      </c>
      <c r="D46" s="39"/>
      <c r="E46" s="8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f t="shared" si="9"/>
        <v>0</v>
      </c>
    </row>
    <row r="47" spans="1:18">
      <c r="A47" s="138">
        <v>24</v>
      </c>
      <c r="B47" s="51" t="s">
        <v>26</v>
      </c>
      <c r="C47" s="139" t="s">
        <v>129</v>
      </c>
      <c r="D47" s="40"/>
      <c r="E47" s="8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9">
        <f t="shared" si="9"/>
        <v>0</v>
      </c>
    </row>
    <row r="48" spans="1:18">
      <c r="A48" s="138">
        <v>25</v>
      </c>
      <c r="B48" s="51" t="s">
        <v>25</v>
      </c>
      <c r="C48" s="147" t="s">
        <v>124</v>
      </c>
      <c r="D48" s="39"/>
      <c r="E48" s="82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>
        <f t="shared" si="9"/>
        <v>0</v>
      </c>
    </row>
    <row r="49" spans="1:18">
      <c r="A49" s="148"/>
      <c r="B49" s="163"/>
      <c r="C49" s="233" t="s">
        <v>159</v>
      </c>
      <c r="D49" s="42"/>
      <c r="E49" s="85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9">
        <f t="shared" si="9"/>
        <v>0</v>
      </c>
    </row>
    <row r="50" spans="1:18" ht="15.75" thickBot="1">
      <c r="A50" s="148"/>
      <c r="B50" s="149"/>
      <c r="C50" s="150" t="s">
        <v>130</v>
      </c>
      <c r="D50" s="45">
        <f>SUM(D38:D49)</f>
        <v>0</v>
      </c>
      <c r="E50" s="90"/>
      <c r="F50" s="45">
        <f>SUM(F38:F49)</f>
        <v>0</v>
      </c>
      <c r="G50" s="45">
        <f t="shared" ref="G50:R50" si="10">SUM(G38:G49)</f>
        <v>0</v>
      </c>
      <c r="H50" s="45">
        <f t="shared" si="10"/>
        <v>0</v>
      </c>
      <c r="I50" s="45">
        <f t="shared" si="10"/>
        <v>0</v>
      </c>
      <c r="J50" s="45">
        <f t="shared" si="10"/>
        <v>0</v>
      </c>
      <c r="K50" s="45">
        <f t="shared" si="10"/>
        <v>0</v>
      </c>
      <c r="L50" s="45">
        <f t="shared" si="10"/>
        <v>0</v>
      </c>
      <c r="M50" s="45">
        <f t="shared" si="10"/>
        <v>0</v>
      </c>
      <c r="N50" s="45">
        <f t="shared" si="10"/>
        <v>0</v>
      </c>
      <c r="O50" s="45">
        <f t="shared" si="10"/>
        <v>0</v>
      </c>
      <c r="P50" s="45">
        <f t="shared" si="10"/>
        <v>0</v>
      </c>
      <c r="Q50" s="45">
        <f t="shared" si="10"/>
        <v>0</v>
      </c>
      <c r="R50" s="45">
        <f t="shared" si="10"/>
        <v>0</v>
      </c>
    </row>
    <row r="51" spans="1:18" ht="15.75" thickTop="1">
      <c r="A51" s="133"/>
      <c r="B51" s="135"/>
      <c r="C51" s="135"/>
      <c r="D51" s="37"/>
      <c r="E51" s="8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s="135" customFormat="1">
      <c r="A52" s="133"/>
      <c r="B52" s="140" t="s">
        <v>33</v>
      </c>
      <c r="C52" s="140"/>
      <c r="D52" s="141"/>
      <c r="E52" s="8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1:18" s="135" customFormat="1">
      <c r="A53" s="133"/>
      <c r="C53" s="135" t="s">
        <v>42</v>
      </c>
      <c r="D53" s="142"/>
      <c r="E53" s="168"/>
      <c r="F53" s="142"/>
      <c r="G53" s="142">
        <f>F55</f>
        <v>0</v>
      </c>
      <c r="H53" s="142">
        <f t="shared" ref="H53:Q53" si="11">G55</f>
        <v>0</v>
      </c>
      <c r="I53" s="142">
        <f t="shared" si="11"/>
        <v>0</v>
      </c>
      <c r="J53" s="142">
        <f t="shared" si="11"/>
        <v>0</v>
      </c>
      <c r="K53" s="142">
        <f t="shared" si="11"/>
        <v>0</v>
      </c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142">
        <f t="shared" si="11"/>
        <v>0</v>
      </c>
      <c r="P53" s="142">
        <f t="shared" si="11"/>
        <v>0</v>
      </c>
      <c r="Q53" s="142">
        <f t="shared" si="11"/>
        <v>0</v>
      </c>
      <c r="R53" s="142">
        <f>F53</f>
        <v>0</v>
      </c>
    </row>
    <row r="54" spans="1:18" s="135" customFormat="1">
      <c r="A54" s="133"/>
      <c r="C54" s="135" t="s">
        <v>130</v>
      </c>
      <c r="D54" s="141">
        <f t="shared" ref="D54" si="12">D50</f>
        <v>0</v>
      </c>
      <c r="E54" s="81"/>
      <c r="F54" s="141">
        <f t="shared" ref="F54:R54" si="13">F50</f>
        <v>0</v>
      </c>
      <c r="G54" s="141">
        <f t="shared" si="13"/>
        <v>0</v>
      </c>
      <c r="H54" s="141">
        <f t="shared" si="13"/>
        <v>0</v>
      </c>
      <c r="I54" s="141">
        <f t="shared" si="13"/>
        <v>0</v>
      </c>
      <c r="J54" s="141">
        <f t="shared" si="13"/>
        <v>0</v>
      </c>
      <c r="K54" s="141">
        <f t="shared" si="13"/>
        <v>0</v>
      </c>
      <c r="L54" s="141">
        <f t="shared" si="13"/>
        <v>0</v>
      </c>
      <c r="M54" s="141">
        <f t="shared" si="13"/>
        <v>0</v>
      </c>
      <c r="N54" s="141">
        <f t="shared" si="13"/>
        <v>0</v>
      </c>
      <c r="O54" s="141">
        <f t="shared" si="13"/>
        <v>0</v>
      </c>
      <c r="P54" s="141">
        <f t="shared" si="13"/>
        <v>0</v>
      </c>
      <c r="Q54" s="141">
        <f t="shared" si="13"/>
        <v>0</v>
      </c>
      <c r="R54" s="141">
        <f t="shared" si="13"/>
        <v>0</v>
      </c>
    </row>
    <row r="55" spans="1:18" s="135" customFormat="1">
      <c r="A55" s="133"/>
      <c r="C55" s="135" t="s">
        <v>43</v>
      </c>
      <c r="D55" s="143">
        <f t="shared" ref="D55:R55" si="14">D53+D54</f>
        <v>0</v>
      </c>
      <c r="E55" s="169"/>
      <c r="F55" s="143">
        <f t="shared" si="14"/>
        <v>0</v>
      </c>
      <c r="G55" s="143">
        <f t="shared" si="14"/>
        <v>0</v>
      </c>
      <c r="H55" s="143">
        <f t="shared" si="14"/>
        <v>0</v>
      </c>
      <c r="I55" s="143">
        <f t="shared" si="14"/>
        <v>0</v>
      </c>
      <c r="J55" s="143">
        <f t="shared" si="14"/>
        <v>0</v>
      </c>
      <c r="K55" s="143">
        <f t="shared" si="14"/>
        <v>0</v>
      </c>
      <c r="L55" s="143">
        <f t="shared" si="14"/>
        <v>0</v>
      </c>
      <c r="M55" s="143">
        <f t="shared" si="14"/>
        <v>0</v>
      </c>
      <c r="N55" s="143">
        <f t="shared" si="14"/>
        <v>0</v>
      </c>
      <c r="O55" s="143">
        <f t="shared" si="14"/>
        <v>0</v>
      </c>
      <c r="P55" s="143">
        <f t="shared" si="14"/>
        <v>0</v>
      </c>
      <c r="Q55" s="143">
        <f t="shared" si="14"/>
        <v>0</v>
      </c>
      <c r="R55" s="143">
        <f t="shared" si="14"/>
        <v>0</v>
      </c>
    </row>
    <row r="56" spans="1:18" s="135" customFormat="1">
      <c r="A56" s="133"/>
      <c r="D56" s="144"/>
      <c r="E56" s="170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135" customFormat="1" ht="15" customHeight="1">
      <c r="A57" s="133"/>
      <c r="B57" s="140" t="s">
        <v>39</v>
      </c>
      <c r="C57" s="140"/>
      <c r="D57" s="144"/>
      <c r="E57" s="170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35" customFormat="1">
      <c r="A58" s="133"/>
      <c r="C58" s="135" t="s">
        <v>42</v>
      </c>
      <c r="D58" s="145"/>
      <c r="E58" s="171"/>
      <c r="F58" s="145"/>
      <c r="G58" s="142">
        <f>F61</f>
        <v>0</v>
      </c>
      <c r="H58" s="142">
        <f t="shared" ref="H58:Q58" si="15">G61</f>
        <v>0</v>
      </c>
      <c r="I58" s="142">
        <f t="shared" si="15"/>
        <v>0</v>
      </c>
      <c r="J58" s="142">
        <f t="shared" si="15"/>
        <v>0</v>
      </c>
      <c r="K58" s="142">
        <f t="shared" si="15"/>
        <v>0</v>
      </c>
      <c r="L58" s="142">
        <f t="shared" si="15"/>
        <v>0</v>
      </c>
      <c r="M58" s="142">
        <f t="shared" si="15"/>
        <v>0</v>
      </c>
      <c r="N58" s="142">
        <f t="shared" si="15"/>
        <v>0</v>
      </c>
      <c r="O58" s="142">
        <f t="shared" si="15"/>
        <v>0</v>
      </c>
      <c r="P58" s="142">
        <f t="shared" si="15"/>
        <v>0</v>
      </c>
      <c r="Q58" s="142">
        <f t="shared" si="15"/>
        <v>0</v>
      </c>
      <c r="R58" s="145">
        <f>F58</f>
        <v>0</v>
      </c>
    </row>
    <row r="59" spans="1:18" s="135" customFormat="1">
      <c r="A59" s="133"/>
      <c r="C59" s="135" t="s">
        <v>40</v>
      </c>
      <c r="D59" s="142">
        <f t="shared" ref="D59" si="16">-D46</f>
        <v>0</v>
      </c>
      <c r="E59" s="168"/>
      <c r="F59" s="142">
        <f t="shared" ref="F59:R59" si="17">-F46</f>
        <v>0</v>
      </c>
      <c r="G59" s="142">
        <f t="shared" si="17"/>
        <v>0</v>
      </c>
      <c r="H59" s="142">
        <f t="shared" si="17"/>
        <v>0</v>
      </c>
      <c r="I59" s="142">
        <f t="shared" si="17"/>
        <v>0</v>
      </c>
      <c r="J59" s="142">
        <f t="shared" si="17"/>
        <v>0</v>
      </c>
      <c r="K59" s="142">
        <f t="shared" si="17"/>
        <v>0</v>
      </c>
      <c r="L59" s="142">
        <f t="shared" si="17"/>
        <v>0</v>
      </c>
      <c r="M59" s="142">
        <f t="shared" si="17"/>
        <v>0</v>
      </c>
      <c r="N59" s="142">
        <f t="shared" si="17"/>
        <v>0</v>
      </c>
      <c r="O59" s="142">
        <f t="shared" si="17"/>
        <v>0</v>
      </c>
      <c r="P59" s="142">
        <f t="shared" si="17"/>
        <v>0</v>
      </c>
      <c r="Q59" s="142">
        <f t="shared" si="17"/>
        <v>0</v>
      </c>
      <c r="R59" s="142">
        <f t="shared" si="17"/>
        <v>0</v>
      </c>
    </row>
    <row r="60" spans="1:18" s="135" customFormat="1">
      <c r="A60" s="133"/>
      <c r="C60" s="146" t="s">
        <v>41</v>
      </c>
      <c r="D60" s="141">
        <f>-D44</f>
        <v>0</v>
      </c>
      <c r="E60" s="170"/>
      <c r="F60" s="141">
        <f>-F44</f>
        <v>0</v>
      </c>
      <c r="G60" s="141">
        <f t="shared" ref="G60:Q60" si="18">-G44</f>
        <v>0</v>
      </c>
      <c r="H60" s="141">
        <f t="shared" si="18"/>
        <v>0</v>
      </c>
      <c r="I60" s="141">
        <f t="shared" si="18"/>
        <v>0</v>
      </c>
      <c r="J60" s="141">
        <f t="shared" si="18"/>
        <v>0</v>
      </c>
      <c r="K60" s="141">
        <f t="shared" si="18"/>
        <v>0</v>
      </c>
      <c r="L60" s="141">
        <f t="shared" si="18"/>
        <v>0</v>
      </c>
      <c r="M60" s="141">
        <f t="shared" si="18"/>
        <v>0</v>
      </c>
      <c r="N60" s="141">
        <f t="shared" si="18"/>
        <v>0</v>
      </c>
      <c r="O60" s="141">
        <f t="shared" si="18"/>
        <v>0</v>
      </c>
      <c r="P60" s="141">
        <f t="shared" si="18"/>
        <v>0</v>
      </c>
      <c r="Q60" s="141">
        <f t="shared" si="18"/>
        <v>0</v>
      </c>
      <c r="R60" s="144">
        <f>SUM(F60:Q60)</f>
        <v>0</v>
      </c>
    </row>
    <row r="61" spans="1:18" s="135" customFormat="1">
      <c r="A61" s="133"/>
      <c r="C61" s="135" t="s">
        <v>43</v>
      </c>
      <c r="D61" s="143">
        <f>D58+D59+D60</f>
        <v>0</v>
      </c>
      <c r="E61" s="169"/>
      <c r="F61" s="143">
        <f>F58+F59+F60</f>
        <v>0</v>
      </c>
      <c r="G61" s="143">
        <f t="shared" ref="G61:R61" si="19">G58+G59+G60</f>
        <v>0</v>
      </c>
      <c r="H61" s="143">
        <f t="shared" si="19"/>
        <v>0</v>
      </c>
      <c r="I61" s="143">
        <f t="shared" si="19"/>
        <v>0</v>
      </c>
      <c r="J61" s="143">
        <f t="shared" si="19"/>
        <v>0</v>
      </c>
      <c r="K61" s="143">
        <f t="shared" si="19"/>
        <v>0</v>
      </c>
      <c r="L61" s="143">
        <f t="shared" si="19"/>
        <v>0</v>
      </c>
      <c r="M61" s="143">
        <f t="shared" si="19"/>
        <v>0</v>
      </c>
      <c r="N61" s="143">
        <f t="shared" si="19"/>
        <v>0</v>
      </c>
      <c r="O61" s="143">
        <f t="shared" si="19"/>
        <v>0</v>
      </c>
      <c r="P61" s="143">
        <f t="shared" si="19"/>
        <v>0</v>
      </c>
      <c r="Q61" s="143">
        <f t="shared" si="19"/>
        <v>0</v>
      </c>
      <c r="R61" s="143">
        <f t="shared" si="19"/>
        <v>0</v>
      </c>
    </row>
    <row r="62" spans="1:18" s="135" customFormat="1">
      <c r="A62" s="133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pageMargins left="0.39" right="0.37" top="0.31496062992125984" bottom="0.43307086614173229" header="0.31496062992125984" footer="0.23622047244094491"/>
  <pageSetup paperSize="9" scale="61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opLeftCell="B1" zoomScale="85" zoomScaleNormal="85" workbookViewId="0">
      <selection activeCell="L27" sqref="L27"/>
    </sheetView>
  </sheetViews>
  <sheetFormatPr defaultRowHeight="15"/>
  <cols>
    <col min="1" max="1" width="7.85546875" customWidth="1"/>
    <col min="2" max="2" width="5.28515625" customWidth="1"/>
    <col min="3" max="3" width="20.85546875" customWidth="1"/>
    <col min="4" max="4" width="16.28515625" customWidth="1"/>
    <col min="5" max="5" width="14.28515625" customWidth="1"/>
    <col min="6" max="6" width="7.140625" customWidth="1"/>
    <col min="9" max="9" width="12.5703125" customWidth="1"/>
    <col min="10" max="10" width="11.42578125" customWidth="1"/>
    <col min="11" max="11" width="11.5703125" customWidth="1"/>
    <col min="12" max="12" width="10.7109375" customWidth="1"/>
    <col min="13" max="19" width="9.85546875" bestFit="1" customWidth="1"/>
    <col min="20" max="22" width="10.85546875" bestFit="1" customWidth="1"/>
  </cols>
  <sheetData>
    <row r="1" spans="1:22" ht="18.75">
      <c r="B1" s="6" t="str">
        <f>'B1 Προβλέψεις'!A1</f>
        <v>ΟΡΓΑΝΙΣΜΟΣ ………………………..</v>
      </c>
      <c r="H1" s="132" t="str">
        <f>'B1 Προβλέψεις'!E1</f>
        <v>Μήνας αναφοράς:</v>
      </c>
      <c r="I1" s="75"/>
      <c r="K1" s="75" t="str">
        <f>'B1 Προβλέψεις'!G1</f>
        <v>Ιανουάριος</v>
      </c>
    </row>
    <row r="2" spans="1:22" ht="18.75">
      <c r="B2" s="6" t="str">
        <f>'B1 Προβλέψεις'!A2</f>
        <v>Υλοποίηση Προϋπολογισμού 2016</v>
      </c>
    </row>
    <row r="3" spans="1:22" ht="18.75">
      <c r="B3" s="6" t="s">
        <v>97</v>
      </c>
    </row>
    <row r="5" spans="1:22">
      <c r="B5" s="3" t="s">
        <v>157</v>
      </c>
    </row>
    <row r="6" spans="1:22">
      <c r="A6" s="244" t="s">
        <v>81</v>
      </c>
      <c r="B6" s="54" t="s">
        <v>82</v>
      </c>
      <c r="C6" s="54" t="s">
        <v>83</v>
      </c>
      <c r="D6" s="55" t="s">
        <v>84</v>
      </c>
      <c r="E6" s="55" t="s">
        <v>85</v>
      </c>
      <c r="F6" s="56" t="s">
        <v>86</v>
      </c>
      <c r="G6" s="56" t="s">
        <v>87</v>
      </c>
      <c r="H6" s="245" t="s">
        <v>88</v>
      </c>
      <c r="I6" s="56" t="s">
        <v>89</v>
      </c>
      <c r="J6" s="248" t="s">
        <v>95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50"/>
    </row>
    <row r="7" spans="1:22">
      <c r="A7" s="244"/>
      <c r="B7" s="24"/>
      <c r="C7" s="24"/>
      <c r="D7" s="28" t="s">
        <v>90</v>
      </c>
      <c r="E7" s="28"/>
      <c r="F7" s="57"/>
      <c r="G7" s="58" t="s">
        <v>91</v>
      </c>
      <c r="H7" s="246"/>
      <c r="I7" s="58" t="s">
        <v>92</v>
      </c>
      <c r="J7" s="69">
        <v>42369</v>
      </c>
      <c r="K7" s="69">
        <v>42400</v>
      </c>
      <c r="L7" s="69">
        <v>42429</v>
      </c>
      <c r="M7" s="69">
        <v>42460</v>
      </c>
      <c r="N7" s="69">
        <v>42490</v>
      </c>
      <c r="O7" s="69">
        <v>42521</v>
      </c>
      <c r="P7" s="69">
        <v>42551</v>
      </c>
      <c r="Q7" s="69">
        <v>42582</v>
      </c>
      <c r="R7" s="69">
        <v>42613</v>
      </c>
      <c r="S7" s="69">
        <v>42643</v>
      </c>
      <c r="T7" s="69">
        <v>42674</v>
      </c>
      <c r="U7" s="69">
        <v>42704</v>
      </c>
      <c r="V7" s="69">
        <v>42735</v>
      </c>
    </row>
    <row r="8" spans="1:22">
      <c r="B8" s="59"/>
      <c r="C8" s="59"/>
      <c r="D8" s="60"/>
      <c r="E8" s="60"/>
      <c r="F8" s="59"/>
      <c r="G8" s="61"/>
      <c r="H8" s="247"/>
      <c r="I8" s="62" t="s">
        <v>93</v>
      </c>
      <c r="J8" s="63" t="s">
        <v>5</v>
      </c>
      <c r="K8" s="63" t="s">
        <v>5</v>
      </c>
      <c r="L8" s="63" t="s">
        <v>5</v>
      </c>
      <c r="M8" s="63" t="s">
        <v>5</v>
      </c>
      <c r="N8" s="63" t="s">
        <v>5</v>
      </c>
      <c r="O8" s="63" t="s">
        <v>5</v>
      </c>
      <c r="P8" s="63" t="s">
        <v>5</v>
      </c>
      <c r="Q8" s="63" t="s">
        <v>5</v>
      </c>
      <c r="R8" s="63" t="s">
        <v>5</v>
      </c>
      <c r="S8" s="63" t="s">
        <v>5</v>
      </c>
      <c r="T8" s="63" t="s">
        <v>5</v>
      </c>
      <c r="U8" s="63" t="s">
        <v>5</v>
      </c>
      <c r="V8" s="63" t="s">
        <v>5</v>
      </c>
    </row>
    <row r="9" spans="1:22">
      <c r="B9" s="53">
        <v>1</v>
      </c>
      <c r="C9" s="64"/>
      <c r="D9" s="64"/>
      <c r="E9" s="64"/>
      <c r="F9" s="65"/>
      <c r="G9" s="64"/>
      <c r="H9" s="6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>
      <c r="B10" s="53">
        <v>2</v>
      </c>
      <c r="C10" s="64"/>
      <c r="D10" s="64"/>
      <c r="E10" s="64"/>
      <c r="F10" s="65"/>
      <c r="G10" s="64"/>
      <c r="H10" s="6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>
      <c r="B11" s="53">
        <v>3</v>
      </c>
      <c r="C11" s="64"/>
      <c r="D11" s="64"/>
      <c r="E11" s="64"/>
      <c r="F11" s="65"/>
      <c r="G11" s="64"/>
      <c r="H11" s="6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>
      <c r="B12" s="53">
        <v>4</v>
      </c>
      <c r="C12" s="64"/>
      <c r="D12" s="64"/>
      <c r="E12" s="64"/>
      <c r="F12" s="65"/>
      <c r="G12" s="64"/>
      <c r="H12" s="6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>
      <c r="B13" s="53">
        <v>5</v>
      </c>
      <c r="C13" s="64"/>
      <c r="D13" s="64"/>
      <c r="E13" s="64"/>
      <c r="F13" s="65"/>
      <c r="G13" s="64"/>
      <c r="H13" s="6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>
      <c r="B14" s="53">
        <v>6</v>
      </c>
      <c r="C14" s="64"/>
      <c r="D14" s="64"/>
      <c r="E14" s="64"/>
      <c r="F14" s="65"/>
      <c r="G14" s="64"/>
      <c r="H14" s="6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>
      <c r="B15" s="53">
        <v>7</v>
      </c>
      <c r="C15" s="64"/>
      <c r="D15" s="64"/>
      <c r="E15" s="64"/>
      <c r="F15" s="65"/>
      <c r="G15" s="64"/>
      <c r="H15" s="6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>
      <c r="B16" s="53">
        <v>8</v>
      </c>
      <c r="C16" s="64"/>
      <c r="D16" s="64"/>
      <c r="E16" s="64"/>
      <c r="F16" s="65"/>
      <c r="G16" s="64"/>
      <c r="H16" s="6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>
      <c r="B17" s="53">
        <v>9</v>
      </c>
      <c r="C17" s="64"/>
      <c r="D17" s="64"/>
      <c r="E17" s="64"/>
      <c r="F17" s="65"/>
      <c r="G17" s="64"/>
      <c r="H17" s="6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>
      <c r="B18" s="53">
        <v>10</v>
      </c>
      <c r="C18" s="64"/>
      <c r="D18" s="64"/>
      <c r="E18" s="64"/>
      <c r="F18" s="65"/>
      <c r="G18" s="64"/>
      <c r="H18" s="6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>
      <c r="B19" s="12"/>
      <c r="C19" s="66"/>
      <c r="D19" s="66"/>
      <c r="E19" s="67"/>
      <c r="F19" s="66" t="s">
        <v>94</v>
      </c>
      <c r="G19" s="66"/>
      <c r="H19" s="67"/>
      <c r="I19" s="67"/>
      <c r="J19" s="68">
        <f t="shared" ref="J19:V19" si="0">SUM(J9:J18)</f>
        <v>0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0"/>
        <v>0</v>
      </c>
      <c r="O19" s="68">
        <f t="shared" si="0"/>
        <v>0</v>
      </c>
      <c r="P19" s="68">
        <f t="shared" si="0"/>
        <v>0</v>
      </c>
      <c r="Q19" s="68">
        <f t="shared" si="0"/>
        <v>0</v>
      </c>
      <c r="R19" s="68">
        <f t="shared" si="0"/>
        <v>0</v>
      </c>
      <c r="S19" s="68">
        <f t="shared" si="0"/>
        <v>0</v>
      </c>
      <c r="T19" s="68">
        <f t="shared" si="0"/>
        <v>0</v>
      </c>
      <c r="U19" s="68">
        <f t="shared" si="0"/>
        <v>0</v>
      </c>
      <c r="V19" s="68">
        <f t="shared" si="0"/>
        <v>0</v>
      </c>
    </row>
    <row r="21" spans="1:22">
      <c r="C21" s="3" t="s">
        <v>96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>
      <c r="C22" s="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4" spans="1:22">
      <c r="B24" s="3" t="s">
        <v>151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22" ht="26.25">
      <c r="A25" s="244" t="s">
        <v>81</v>
      </c>
      <c r="B25" s="54" t="s">
        <v>82</v>
      </c>
      <c r="C25" s="207" t="s">
        <v>83</v>
      </c>
      <c r="D25" s="208" t="s">
        <v>84</v>
      </c>
      <c r="E25" s="208" t="s">
        <v>85</v>
      </c>
      <c r="F25" s="209" t="s">
        <v>152</v>
      </c>
      <c r="G25" s="209" t="s">
        <v>86</v>
      </c>
      <c r="H25" s="210" t="s">
        <v>87</v>
      </c>
      <c r="I25" s="211" t="s">
        <v>88</v>
      </c>
      <c r="J25" s="210" t="s">
        <v>89</v>
      </c>
      <c r="K25" s="208" t="s">
        <v>153</v>
      </c>
      <c r="L25" s="212" t="s">
        <v>154</v>
      </c>
    </row>
    <row r="26" spans="1:22" ht="26.25">
      <c r="A26" s="244"/>
      <c r="B26" s="24"/>
      <c r="C26" s="213"/>
      <c r="D26" s="214" t="s">
        <v>90</v>
      </c>
      <c r="E26" s="214"/>
      <c r="F26" s="215" t="s">
        <v>155</v>
      </c>
      <c r="G26" s="216"/>
      <c r="H26" s="215" t="s">
        <v>91</v>
      </c>
      <c r="I26" s="217"/>
      <c r="J26" s="218" t="s">
        <v>92</v>
      </c>
      <c r="K26" s="214" t="s">
        <v>156</v>
      </c>
      <c r="L26" s="219" t="s">
        <v>165</v>
      </c>
    </row>
    <row r="27" spans="1:22">
      <c r="B27" s="59"/>
      <c r="C27" s="220"/>
      <c r="D27" s="221"/>
      <c r="E27" s="221"/>
      <c r="F27" s="222" t="s">
        <v>72</v>
      </c>
      <c r="G27" s="220"/>
      <c r="H27" s="222"/>
      <c r="I27" s="223"/>
      <c r="J27" s="224" t="s">
        <v>93</v>
      </c>
      <c r="K27" s="225" t="s">
        <v>5</v>
      </c>
      <c r="L27" s="225" t="s">
        <v>5</v>
      </c>
    </row>
    <row r="28" spans="1:22">
      <c r="B28" s="53">
        <v>11</v>
      </c>
      <c r="C28" s="64"/>
      <c r="D28" s="64"/>
      <c r="E28" s="64"/>
      <c r="F28" s="65"/>
      <c r="G28" s="65"/>
      <c r="H28" s="64"/>
      <c r="I28" s="64"/>
      <c r="J28" s="46"/>
      <c r="K28" s="46"/>
      <c r="L28" s="46"/>
    </row>
    <row r="29" spans="1:22">
      <c r="B29" s="53">
        <v>12</v>
      </c>
      <c r="C29" s="226"/>
      <c r="D29" s="226"/>
      <c r="E29" s="226"/>
      <c r="F29" s="227"/>
      <c r="G29" s="227"/>
      <c r="H29" s="226"/>
      <c r="I29" s="226"/>
      <c r="J29" s="143"/>
      <c r="K29" s="143"/>
      <c r="L29" s="143"/>
    </row>
    <row r="30" spans="1:22">
      <c r="B30" s="53">
        <v>13</v>
      </c>
      <c r="C30" s="226"/>
      <c r="D30" s="226"/>
      <c r="E30" s="226"/>
      <c r="F30" s="227"/>
      <c r="G30" s="227"/>
      <c r="H30" s="228"/>
      <c r="I30" s="228"/>
      <c r="J30" s="143"/>
      <c r="K30" s="143"/>
      <c r="L30" s="143"/>
    </row>
    <row r="31" spans="1:22">
      <c r="B31" s="53">
        <v>14</v>
      </c>
      <c r="C31" s="64"/>
      <c r="D31" s="64"/>
      <c r="E31" s="64"/>
      <c r="F31" s="65"/>
      <c r="G31" s="65"/>
      <c r="H31" s="64"/>
      <c r="I31" s="64"/>
      <c r="J31" s="46"/>
      <c r="K31" s="46"/>
      <c r="L31" s="46"/>
    </row>
    <row r="32" spans="1:22">
      <c r="B32" s="53">
        <v>15</v>
      </c>
      <c r="C32" s="64"/>
      <c r="D32" s="64"/>
      <c r="E32" s="64"/>
      <c r="F32" s="65"/>
      <c r="G32" s="65"/>
      <c r="H32" s="64"/>
      <c r="I32" s="64"/>
      <c r="J32" s="46"/>
      <c r="K32" s="46"/>
      <c r="L32" s="46"/>
    </row>
    <row r="33" spans="2:12">
      <c r="B33" s="12"/>
      <c r="C33" s="66"/>
      <c r="D33" s="66"/>
      <c r="E33" s="67"/>
      <c r="G33" s="66" t="s">
        <v>94</v>
      </c>
      <c r="H33" s="66"/>
      <c r="I33" s="67"/>
      <c r="J33" s="67"/>
      <c r="K33" s="68">
        <f>SUM(K28:K32)</f>
        <v>0</v>
      </c>
      <c r="L33" s="68">
        <f>SUM(L28:L32)</f>
        <v>0</v>
      </c>
    </row>
  </sheetData>
  <mergeCells count="4">
    <mergeCell ref="A6:A7"/>
    <mergeCell ref="H6:H8"/>
    <mergeCell ref="J6:V6"/>
    <mergeCell ref="A25:A26"/>
  </mergeCells>
  <pageMargins left="0.27" right="0.25" top="0.74803149606299213" bottom="0.74803149606299213" header="0.31496062992125984" footer="0.31496062992125984"/>
  <pageSetup paperSize="9" scale="60" orientation="landscape" horizontalDpi="4294967293" verticalDpi="0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workbookViewId="0">
      <selection activeCell="B12" sqref="B12"/>
    </sheetView>
  </sheetViews>
  <sheetFormatPr defaultRowHeight="15"/>
  <cols>
    <col min="1" max="1" width="36.5703125" customWidth="1"/>
    <col min="2" max="2" width="32.85546875" customWidth="1"/>
    <col min="3" max="3" width="11.85546875" bestFit="1" customWidth="1"/>
    <col min="4" max="4" width="11.140625" customWidth="1"/>
    <col min="5" max="12" width="10.7109375" bestFit="1" customWidth="1"/>
    <col min="13" max="15" width="11.85546875" bestFit="1" customWidth="1"/>
  </cols>
  <sheetData>
    <row r="1" spans="1:15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5" ht="18.75">
      <c r="A2" s="6" t="str">
        <f>'B1 Προβλέψεις'!A2</f>
        <v>Υλοποίηση Προϋπολογισμού 2016</v>
      </c>
    </row>
    <row r="3" spans="1:15" ht="18.75">
      <c r="A3" s="6" t="s">
        <v>99</v>
      </c>
    </row>
    <row r="5" spans="1:15">
      <c r="C5" s="248" t="s">
        <v>102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50"/>
    </row>
    <row r="6" spans="1:15" ht="17.25" customHeight="1">
      <c r="A6" s="253" t="s">
        <v>100</v>
      </c>
      <c r="B6" s="251" t="s">
        <v>98</v>
      </c>
      <c r="C6" s="69">
        <v>42369</v>
      </c>
      <c r="D6" s="69">
        <v>42400</v>
      </c>
      <c r="E6" s="69">
        <v>42429</v>
      </c>
      <c r="F6" s="69">
        <v>42460</v>
      </c>
      <c r="G6" s="69">
        <v>42490</v>
      </c>
      <c r="H6" s="69">
        <v>42521</v>
      </c>
      <c r="I6" s="69">
        <v>42551</v>
      </c>
      <c r="J6" s="69">
        <v>42582</v>
      </c>
      <c r="K6" s="69">
        <v>42613</v>
      </c>
      <c r="L6" s="69">
        <v>42643</v>
      </c>
      <c r="M6" s="69">
        <v>42674</v>
      </c>
      <c r="N6" s="69">
        <v>42704</v>
      </c>
      <c r="O6" s="69">
        <v>42735</v>
      </c>
    </row>
    <row r="7" spans="1:15">
      <c r="A7" s="254"/>
      <c r="B7" s="252"/>
      <c r="C7" s="63" t="s">
        <v>5</v>
      </c>
      <c r="D7" s="63" t="s">
        <v>5</v>
      </c>
      <c r="E7" s="63" t="s">
        <v>5</v>
      </c>
      <c r="F7" s="63" t="s">
        <v>5</v>
      </c>
      <c r="G7" s="63" t="s">
        <v>5</v>
      </c>
      <c r="H7" s="63" t="s">
        <v>5</v>
      </c>
      <c r="I7" s="63" t="s">
        <v>5</v>
      </c>
      <c r="J7" s="63" t="s">
        <v>5</v>
      </c>
      <c r="K7" s="63" t="s">
        <v>5</v>
      </c>
      <c r="L7" s="63" t="s">
        <v>5</v>
      </c>
      <c r="M7" s="63" t="s">
        <v>5</v>
      </c>
      <c r="N7" s="63" t="s">
        <v>5</v>
      </c>
      <c r="O7" s="63" t="s">
        <v>5</v>
      </c>
    </row>
    <row r="8" spans="1:15" ht="28.5" customHeight="1">
      <c r="A8" s="72" t="s">
        <v>74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28.5" customHeight="1">
      <c r="A9" s="72" t="s">
        <v>75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28.5" customHeight="1">
      <c r="A10" s="72" t="s">
        <v>101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28.5" customHeight="1">
      <c r="A11" s="72" t="s">
        <v>158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28.5" customHeight="1">
      <c r="A12" s="72" t="s">
        <v>76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28.5" customHeight="1">
      <c r="A13" s="72" t="s">
        <v>77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28.5" customHeight="1">
      <c r="A14" s="72" t="s">
        <v>78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28.5" customHeight="1">
      <c r="A15" s="72" t="s">
        <v>79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45" customHeight="1">
      <c r="A16" s="72" t="s">
        <v>142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28.5" customHeight="1">
      <c r="A17" s="72" t="s">
        <v>80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>
      <c r="A18" s="70" t="s">
        <v>58</v>
      </c>
      <c r="B18" s="71"/>
      <c r="C18" s="68">
        <f>SUM(C8:C17)</f>
        <v>0</v>
      </c>
      <c r="D18" s="68">
        <f t="shared" ref="D18:O18" si="0">SUM(D8:D17)</f>
        <v>0</v>
      </c>
      <c r="E18" s="68">
        <f t="shared" si="0"/>
        <v>0</v>
      </c>
      <c r="F18" s="68">
        <f t="shared" si="0"/>
        <v>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</row>
    <row r="19" spans="1:15">
      <c r="A19" s="25"/>
    </row>
    <row r="20" spans="1:15" ht="30">
      <c r="A20" s="25" t="s">
        <v>141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</sheetData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5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opLeftCell="C1" workbookViewId="0">
      <selection activeCell="G8" sqref="G8"/>
    </sheetView>
  </sheetViews>
  <sheetFormatPr defaultRowHeight="15"/>
  <cols>
    <col min="1" max="1" width="5" customWidth="1"/>
    <col min="2" max="2" width="27" customWidth="1"/>
    <col min="3" max="3" width="21.5703125" customWidth="1"/>
    <col min="4" max="4" width="21.42578125" customWidth="1"/>
    <col min="5" max="5" width="21.7109375" customWidth="1"/>
    <col min="6" max="14" width="9.7109375" bestFit="1" customWidth="1"/>
    <col min="15" max="17" width="10.7109375" bestFit="1" customWidth="1"/>
  </cols>
  <sheetData>
    <row r="1" spans="1:17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7" ht="18.75">
      <c r="A2" s="6" t="str">
        <f>'B1 Προβλέψεις'!A2</f>
        <v>Υλοποίηση Προϋπολογισμού 2016</v>
      </c>
    </row>
    <row r="3" spans="1:17" ht="18.75">
      <c r="A3" s="75" t="s">
        <v>107</v>
      </c>
    </row>
    <row r="5" spans="1:17">
      <c r="E5" s="12"/>
    </row>
    <row r="6" spans="1:17">
      <c r="A6" s="54" t="s">
        <v>82</v>
      </c>
      <c r="B6" s="54" t="s">
        <v>103</v>
      </c>
      <c r="C6" s="55" t="s">
        <v>104</v>
      </c>
      <c r="D6" s="55" t="s">
        <v>104</v>
      </c>
      <c r="E6" s="55" t="s">
        <v>104</v>
      </c>
      <c r="F6" s="249" t="s">
        <v>110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</row>
    <row r="7" spans="1:17">
      <c r="A7" s="24"/>
      <c r="B7" s="24"/>
      <c r="C7" s="28" t="s">
        <v>105</v>
      </c>
      <c r="D7" s="28" t="s">
        <v>108</v>
      </c>
      <c r="E7" s="28" t="s">
        <v>166</v>
      </c>
      <c r="F7" s="69">
        <v>42400</v>
      </c>
      <c r="G7" s="69">
        <v>42429</v>
      </c>
      <c r="H7" s="69">
        <v>42460</v>
      </c>
      <c r="I7" s="69">
        <v>42490</v>
      </c>
      <c r="J7" s="69">
        <v>42521</v>
      </c>
      <c r="K7" s="69">
        <v>42551</v>
      </c>
      <c r="L7" s="69">
        <v>42582</v>
      </c>
      <c r="M7" s="69">
        <v>42613</v>
      </c>
      <c r="N7" s="69">
        <v>42643</v>
      </c>
      <c r="O7" s="69">
        <v>42674</v>
      </c>
      <c r="P7" s="69">
        <v>42704</v>
      </c>
      <c r="Q7" s="69">
        <v>42735</v>
      </c>
    </row>
    <row r="8" spans="1:17">
      <c r="A8" s="24"/>
      <c r="B8" s="24"/>
      <c r="C8" s="28" t="s">
        <v>109</v>
      </c>
      <c r="D8" s="28" t="s">
        <v>106</v>
      </c>
      <c r="E8" s="28" t="s">
        <v>106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>
      <c r="A9" s="59"/>
      <c r="B9" s="59"/>
      <c r="C9" s="63" t="s">
        <v>5</v>
      </c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 t="s">
        <v>5</v>
      </c>
      <c r="P9" s="63" t="s">
        <v>5</v>
      </c>
      <c r="Q9" s="63" t="s">
        <v>5</v>
      </c>
    </row>
    <row r="10" spans="1:17">
      <c r="A10" s="53">
        <v>1</v>
      </c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>
      <c r="A11" s="53">
        <v>2</v>
      </c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>
      <c r="A12" s="53">
        <v>3</v>
      </c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>
      <c r="A13" s="53">
        <v>4</v>
      </c>
      <c r="B13" s="5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>
      <c r="A14" s="53">
        <v>5</v>
      </c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>
      <c r="A15" s="53">
        <v>6</v>
      </c>
      <c r="B15" s="5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>
      <c r="A16" s="53">
        <v>7</v>
      </c>
      <c r="B16" s="53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>
      <c r="A17" s="53">
        <v>8</v>
      </c>
      <c r="B17" s="5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>
      <c r="A18" s="53">
        <v>9</v>
      </c>
      <c r="B18" s="5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>
      <c r="A19" s="53">
        <v>10</v>
      </c>
      <c r="B19" s="5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>
      <c r="B20" s="76" t="s">
        <v>94</v>
      </c>
      <c r="C20" s="46">
        <f>SUM(C10:C19)</f>
        <v>0</v>
      </c>
      <c r="D20" s="46">
        <f>SUM(D10:D19)</f>
        <v>0</v>
      </c>
      <c r="E20" s="46">
        <f>SUM(E10:E19)</f>
        <v>0</v>
      </c>
      <c r="F20" s="46">
        <f t="shared" ref="F20:Q20" si="0">SUM(F10:F19)</f>
        <v>0</v>
      </c>
      <c r="G20" s="46">
        <f t="shared" si="0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6">
        <f t="shared" si="0"/>
        <v>0</v>
      </c>
      <c r="L20" s="46">
        <f t="shared" si="0"/>
        <v>0</v>
      </c>
      <c r="M20" s="46">
        <f t="shared" si="0"/>
        <v>0</v>
      </c>
      <c r="N20" s="46">
        <f t="shared" si="0"/>
        <v>0</v>
      </c>
      <c r="O20" s="46">
        <f t="shared" si="0"/>
        <v>0</v>
      </c>
      <c r="P20" s="46">
        <f t="shared" si="0"/>
        <v>0</v>
      </c>
      <c r="Q20" s="46">
        <f t="shared" si="0"/>
        <v>0</v>
      </c>
    </row>
  </sheetData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verticalDpi="0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19" sqref="A19:A20"/>
    </sheetView>
  </sheetViews>
  <sheetFormatPr defaultRowHeight="15"/>
  <sheetData>
    <row r="1" spans="1:1">
      <c r="A1" s="3" t="s">
        <v>60</v>
      </c>
    </row>
    <row r="3" spans="1:1">
      <c r="A3" t="s">
        <v>59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7" spans="1:1">
      <c r="A17" s="3" t="s">
        <v>34</v>
      </c>
    </row>
    <row r="19" spans="1:1">
      <c r="A19" t="s">
        <v>132</v>
      </c>
    </row>
    <row r="20" spans="1:1">
      <c r="A2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Lists</vt:lpstr>
      <vt:lpstr>Lists!budget</vt:lpstr>
      <vt:lpstr>Budget</vt:lpstr>
      <vt:lpstr>Months</vt:lpstr>
      <vt:lpstr>'Β2 Υλοποίηση ΠΥ'!Print_Titles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try190210505</cp:lastModifiedBy>
  <cp:lastPrinted>2016-01-19T09:46:21Z</cp:lastPrinted>
  <dcterms:created xsi:type="dcterms:W3CDTF">2014-08-18T06:52:52Z</dcterms:created>
  <dcterms:modified xsi:type="dcterms:W3CDTF">2016-01-25T11:26:21Z</dcterms:modified>
</cp:coreProperties>
</file>